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Zakazky\Pardubice - DPMP\"/>
    </mc:Choice>
  </mc:AlternateContent>
  <xr:revisionPtr revIDLastSave="0" documentId="13_ncr:1_{770C8CD5-D79C-47D0-A22A-512184561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V-DP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BPK1" localSheetId="0">#REF!</definedName>
    <definedName name="__BPK1">#REF!</definedName>
    <definedName name="__BPK2" localSheetId="0">#REF!</definedName>
    <definedName name="__BPK2">#REF!</definedName>
    <definedName name="__BPK3" localSheetId="0">#REF!</definedName>
    <definedName name="__BPK3">#REF!</definedName>
    <definedName name="__DEMAND__" localSheetId="0">'[1]Poptávkový dopis'!#REF!,'[1]Poptávkový dopis'!$A$2,'[1]Poptávkový dopis'!$A$2,'[1]Poptávkový dopis'!$B$2</definedName>
    <definedName name="__DEMAND__">'[1]Poptávkový dopis'!#REF!,'[1]Poptávkový dopis'!$A$2,'[1]Poptávkový dopis'!$A$2,'[1]Poptávkový dopis'!$B$2</definedName>
    <definedName name="__FIRM__" localSheetId="0">'[1]Poptávkový dopis'!#REF!</definedName>
    <definedName name="__FIRM__">'[1]Poptávkový dopis'!#REF!</definedName>
    <definedName name="__ITEM__" localSheetId="0">#REF!</definedName>
    <definedName name="__ITEM__">#REF!</definedName>
    <definedName name="__PERSON__" localSheetId="0">'[1]Poptávkový dopis'!#REF!</definedName>
    <definedName name="__PERSON__">'[1]Poptávkový dopis'!#REF!</definedName>
    <definedName name="__PROJECT__" localSheetId="0">'[1]Poptávkový dopis'!#REF!,'[1]Poptávkový dopis'!$A$3,'[1]Poptávkový dopis'!$A$3,'[1]Poptávkový dopis'!$B$3</definedName>
    <definedName name="__PROJECT__">'[1]Poptávkový dopis'!#REF!,'[1]Poptávkový dopis'!$A$3,'[1]Poptávkový dopis'!$A$3,'[1]Poptávkový dopis'!$B$3</definedName>
    <definedName name="__VERSION__" localSheetId="0">'[1]Poptávkový dopis'!#REF!,'[1]Poptávkový dopis'!#REF!,'[1]Poptávkový dopis'!$A$4,'[1]Poptávkový dopis'!$A$4,'[1]Poptávkový dopis'!$B$4</definedName>
    <definedName name="__VERSION__">'[1]Poptávkový dopis'!#REF!,'[1]Poptávkový dopis'!#REF!,'[1]Poptávkový dopis'!$A$4,'[1]Poptávkový dopis'!$A$4,'[1]Poptávkový dopis'!$B$4</definedName>
    <definedName name="_BPK1" localSheetId="0">[2]Položky!#REF!</definedName>
    <definedName name="_BPK1">[2]Položky!#REF!</definedName>
    <definedName name="_BPK2" localSheetId="0">[2]Položky!#REF!</definedName>
    <definedName name="_BPK2">[2]Položky!#REF!</definedName>
    <definedName name="_BPK3" localSheetId="0">[2]Položky!#REF!</definedName>
    <definedName name="_BPK3">[2]Položky!#REF!</definedName>
    <definedName name="_xlnm._FilterDatabase" localSheetId="0" hidden="1">'VV-DPS'!$E$4:$E$68</definedName>
    <definedName name="_ST1">[3]Kabelove_trasy!$X$234</definedName>
    <definedName name="_ST2">[3]Staveniště!$X$47</definedName>
    <definedName name="_ST3">'[3]..'!$X$10</definedName>
    <definedName name="ACS">[3]ACS!$X$599</definedName>
    <definedName name="ACS_1" localSheetId="0">[4]Summary!#REF!</definedName>
    <definedName name="ACS_1">[4]Summary!#REF!</definedName>
    <definedName name="ACS_2" localSheetId="0">[4]Summary!#REF!</definedName>
    <definedName name="ACS_2">[4]Summary!#REF!</definedName>
    <definedName name="ACS_a" localSheetId="0">[4]Summary!#REF!</definedName>
    <definedName name="ACS_a">[4]Summary!#REF!</definedName>
    <definedName name="ACS_b" localSheetId="0">[4]Summary!#REF!</definedName>
    <definedName name="ACS_b">[4]Summary!#REF!</definedName>
    <definedName name="ACS_d" localSheetId="0">[4]Summary!#REF!</definedName>
    <definedName name="ACS_d">[4]Summary!#REF!</definedName>
    <definedName name="ACS_I" localSheetId="0">[4]Summary!#REF!</definedName>
    <definedName name="ACS_I">[4]Summary!#REF!</definedName>
    <definedName name="ACS_s" localSheetId="0">[4]Summary!#REF!</definedName>
    <definedName name="ACS_s">[4]Summary!#REF!</definedName>
    <definedName name="ACS_W" localSheetId="0">[4]Summary!#REF!</definedName>
    <definedName name="ACS_W">[4]Summary!#REF!</definedName>
    <definedName name="ALLDATA" localSheetId="0">#REF!</definedName>
    <definedName name="ALLDATA">#REF!</definedName>
    <definedName name="ASL">[3]ASL!$X$22</definedName>
    <definedName name="ASL_1" localSheetId="0">[4]Summary!#REF!</definedName>
    <definedName name="ASL_1">[4]Summary!#REF!</definedName>
    <definedName name="ASL_2" localSheetId="0">[4]Summary!#REF!</definedName>
    <definedName name="ASL_2">[4]Summary!#REF!</definedName>
    <definedName name="ASL_a" localSheetId="0">[4]Summary!#REF!</definedName>
    <definedName name="ASL_a">[4]Summary!#REF!</definedName>
    <definedName name="ASL_b" localSheetId="0">[4]Summary!#REF!</definedName>
    <definedName name="ASL_b">[4]Summary!#REF!</definedName>
    <definedName name="ASL_d" localSheetId="0">[4]Summary!#REF!</definedName>
    <definedName name="ASL_d">[4]Summary!#REF!</definedName>
    <definedName name="ASL_I" localSheetId="0">[4]Summary!#REF!</definedName>
    <definedName name="ASL_I">[4]Summary!#REF!</definedName>
    <definedName name="ASL_s" localSheetId="0">[4]Summary!#REF!</definedName>
    <definedName name="ASL_s">[4]Summary!#REF!</definedName>
    <definedName name="ASL_t" localSheetId="0">[4]Summary!#REF!</definedName>
    <definedName name="ASL_t">[4]Summary!#REF!</definedName>
    <definedName name="ASL_W" localSheetId="0">[4]Summary!#REF!</definedName>
    <definedName name="ASL_W">[4]Summary!#REF!</definedName>
    <definedName name="CCTV">[3]CCTV!$X$582</definedName>
    <definedName name="CCTV_1" localSheetId="0">[4]Summary!#REF!</definedName>
    <definedName name="CCTV_1">[4]Summary!#REF!</definedName>
    <definedName name="CCTV_2" localSheetId="0">[4]Summary!#REF!</definedName>
    <definedName name="CCTV_2">[4]Summary!#REF!</definedName>
    <definedName name="CCTV_a" localSheetId="0">[4]Summary!#REF!</definedName>
    <definedName name="CCTV_a">[4]Summary!#REF!</definedName>
    <definedName name="CCTV_b" localSheetId="0">[4]Summary!#REF!</definedName>
    <definedName name="CCTV_b">[4]Summary!#REF!</definedName>
    <definedName name="CCTV_d" localSheetId="0">[4]Summary!#REF!</definedName>
    <definedName name="CCTV_d">[4]Summary!#REF!</definedName>
    <definedName name="CCTV_I" localSheetId="0">[4]Summary!#REF!</definedName>
    <definedName name="CCTV_I">[4]Summary!#REF!</definedName>
    <definedName name="CCTV_s" localSheetId="0">[4]Summary!#REF!</definedName>
    <definedName name="CCTV_s">[4]Summary!#REF!</definedName>
    <definedName name="CCTV_W" localSheetId="0">[4]Summary!#REF!</definedName>
    <definedName name="CCTV_W">[4]Summary!#REF!</definedName>
    <definedName name="Cena" localSheetId="0">#REF!</definedName>
    <definedName name="Cena">#REF!</definedName>
    <definedName name="Cena1" localSheetId="0">#REF!</definedName>
    <definedName name="Cena1">#REF!</definedName>
    <definedName name="Cena2" localSheetId="0">#REF!</definedName>
    <definedName name="Cena2">#REF!</definedName>
    <definedName name="Cena3" localSheetId="0">#REF!</definedName>
    <definedName name="Cena3">#REF!</definedName>
    <definedName name="Cena4" localSheetId="0">#REF!</definedName>
    <definedName name="Cena4">#REF!</definedName>
    <definedName name="Cena5" localSheetId="0">#REF!</definedName>
    <definedName name="Cena5">#REF!</definedName>
    <definedName name="Cena6" localSheetId="0">#REF!</definedName>
    <definedName name="Cena6">#REF!</definedName>
    <definedName name="Cena7" localSheetId="0">#REF!</definedName>
    <definedName name="Cena7">#REF!</definedName>
    <definedName name="Cena8" localSheetId="0">#REF!</definedName>
    <definedName name="Cena8">#REF!</definedName>
    <definedName name="cisloobjektu">'[5]Krycí list stavba'!$A$5</definedName>
    <definedName name="CisloRozpoctu">'[6]Krycí list'!$C$2</definedName>
    <definedName name="cislostavby">'[5]Krycí list stavba'!$A$7</definedName>
    <definedName name="CO">[3]CO!$X$10</definedName>
    <definedName name="CO_1" localSheetId="0">[4]Summary!#REF!</definedName>
    <definedName name="CO_1">[4]Summary!#REF!</definedName>
    <definedName name="CO_2" localSheetId="0">[4]Summary!#REF!</definedName>
    <definedName name="CO_2">[4]Summary!#REF!</definedName>
    <definedName name="CO_a" localSheetId="0">[4]Summary!#REF!</definedName>
    <definedName name="CO_a">[4]Summary!#REF!</definedName>
    <definedName name="CO_b" localSheetId="0">[4]Summary!#REF!</definedName>
    <definedName name="CO_b">[4]Summary!#REF!</definedName>
    <definedName name="CO_d" localSheetId="0">[4]Summary!#REF!</definedName>
    <definedName name="CO_d">[4]Summary!#REF!</definedName>
    <definedName name="CO_I" localSheetId="0">[4]Summary!#REF!</definedName>
    <definedName name="CO_I">[4]Summary!#REF!</definedName>
    <definedName name="CO_s" localSheetId="0">[4]Summary!#REF!</definedName>
    <definedName name="CO_s">[4]Summary!#REF!</definedName>
    <definedName name="CO_t" localSheetId="0">[4]Summary!#REF!</definedName>
    <definedName name="CO_t">[4]Summary!#REF!</definedName>
    <definedName name="CO_W" localSheetId="0">[4]Summary!#REF!</definedName>
    <definedName name="CO_W">[4]Summary!#REF!</definedName>
    <definedName name="CZK" localSheetId="0">[4]Summary!#REF!</definedName>
    <definedName name="CZK">[4]Summary!#REF!</definedName>
    <definedName name="čisté_terénní_úpravy" localSheetId="0">'[7]cost plan'!#REF!</definedName>
    <definedName name="čisté_terénní_úpravy">'[7]cost plan'!#REF!</definedName>
    <definedName name="Database" localSheetId="0">#REF!</definedName>
    <definedName name="Database">#REF!</definedName>
    <definedName name="Datum" localSheetId="0">#REF!</definedName>
    <definedName name="Datum">#REF!</definedName>
    <definedName name="DEMAND.DESCR">'[1]Poptávkový dopis'!$D$2</definedName>
    <definedName name="DEMAND.NUMBER" localSheetId="0">'[1]Poptávkový dopis'!#REF!</definedName>
    <definedName name="DEMAND.NUMBER">'[1]Poptávkový dopis'!#REF!</definedName>
    <definedName name="demolice_a_úpravy_stáv_kce" localSheetId="0">'[7]cost plan'!#REF!</definedName>
    <definedName name="demolice_a_úpravy_stáv_kce">'[7]cost plan'!#REF!</definedName>
    <definedName name="DG" localSheetId="0">[4]Summary!#REF!</definedName>
    <definedName name="DG">[4]Summary!#REF!</definedName>
    <definedName name="DG_h" localSheetId="0">[4]Summary!#REF!</definedName>
    <definedName name="DG_h">[4]Summary!#REF!</definedName>
    <definedName name="Dil" localSheetId="0">#REF!</definedName>
    <definedName name="Dil">#REF!</definedName>
    <definedName name="Dispečink" localSheetId="0">[8]List1!#REF!</definedName>
    <definedName name="Dispečink">[8]List1!#REF!</definedName>
    <definedName name="Dodavka">[5]Rekapitulace!$G$9</definedName>
    <definedName name="Dodavka0" localSheetId="0">[5]Položky!#REF!</definedName>
    <definedName name="Dodavka0">[5]Položky!#REF!</definedName>
    <definedName name="dt" localSheetId="0">[4]Summary!#REF!</definedName>
    <definedName name="dt">[4]Summary!#REF!</definedName>
    <definedName name="EBI">'[3]BMS licence'!$X$69</definedName>
    <definedName name="EBI_1" localSheetId="0">[4]Summary!#REF!</definedName>
    <definedName name="EBI_1">[4]Summary!#REF!</definedName>
    <definedName name="EBI_2" localSheetId="0">[4]Summary!#REF!</definedName>
    <definedName name="EBI_2">[4]Summary!#REF!</definedName>
    <definedName name="EBI_a" localSheetId="0">[4]Summary!#REF!</definedName>
    <definedName name="EBI_a">[4]Summary!#REF!</definedName>
    <definedName name="EBI_b" localSheetId="0">[4]Summary!#REF!</definedName>
    <definedName name="EBI_b">[4]Summary!#REF!</definedName>
    <definedName name="EBI_d" localSheetId="0">[4]Summary!#REF!</definedName>
    <definedName name="EBI_d">[4]Summary!#REF!</definedName>
    <definedName name="EBI_I" localSheetId="0">[4]Summary!#REF!</definedName>
    <definedName name="EBI_I">[4]Summary!#REF!</definedName>
    <definedName name="EBI_s" localSheetId="0">[4]Summary!#REF!</definedName>
    <definedName name="EBI_s">[4]Summary!#REF!</definedName>
    <definedName name="EBI_W" localSheetId="0">[4]Summary!#REF!</definedName>
    <definedName name="EBI_W">[4]Summary!#REF!</definedName>
    <definedName name="EG">[3]ENG!$G$10</definedName>
    <definedName name="EGR" localSheetId="0">[4]Summary!#REF!</definedName>
    <definedName name="EGR">[4]Summary!#REF!</definedName>
    <definedName name="ENG" localSheetId="0">[4]Summary!#REF!</definedName>
    <definedName name="ENG">[4]Summary!#REF!</definedName>
    <definedName name="EPS">[3]EPS!$X$398</definedName>
    <definedName name="EPS_1" localSheetId="0">[4]Summary!#REF!</definedName>
    <definedName name="EPS_1">[4]Summary!#REF!</definedName>
    <definedName name="EPS_2" localSheetId="0">[4]Summary!#REF!</definedName>
    <definedName name="EPS_2">[4]Summary!#REF!</definedName>
    <definedName name="EPS_a" localSheetId="0">[4]Summary!#REF!</definedName>
    <definedName name="EPS_a">[4]Summary!#REF!</definedName>
    <definedName name="EPS_b" localSheetId="0">[4]Summary!#REF!</definedName>
    <definedName name="EPS_b">[4]Summary!#REF!</definedName>
    <definedName name="EPS_d" localSheetId="0">[4]Summary!#REF!</definedName>
    <definedName name="EPS_d">[4]Summary!#REF!</definedName>
    <definedName name="EPS_I" localSheetId="0">[4]Summary!#REF!</definedName>
    <definedName name="EPS_I">[4]Summary!#REF!</definedName>
    <definedName name="EPS_s" localSheetId="0">[4]Summary!#REF!</definedName>
    <definedName name="EPS_s">[4]Summary!#REF!</definedName>
    <definedName name="EPS_W" localSheetId="0">[4]Summary!#REF!</definedName>
    <definedName name="EPS_W">[4]Summary!#REF!</definedName>
    <definedName name="EUR" localSheetId="0">[4]Summary!#REF!</definedName>
    <definedName name="EUR">[4]Summary!#REF!</definedName>
    <definedName name="Excel_BuiltIn_Print_Area_1_1_1" localSheetId="0">#REF!</definedName>
    <definedName name="Excel_BuiltIn_Print_Area_1_1_1">#REF!</definedName>
    <definedName name="Excel_BuiltIn_Print_Area_1_1_1_1" localSheetId="0">#REF!</definedName>
    <definedName name="Excel_BuiltIn_Print_Area_1_1_1_1">#REF!</definedName>
    <definedName name="Excel_BuiltIn_Print_Area_10" localSheetId="0">#REF!</definedName>
    <definedName name="Excel_BuiltIn_Print_Area_10">#REF!</definedName>
    <definedName name="Excel_BuiltIn_Print_Area_10_1">"$#REF!.$A$1:$F$9"</definedName>
    <definedName name="Excel_BuiltIn_Print_Area_11">"$#REF!.$A$1:$F$9"</definedName>
    <definedName name="Excel_BuiltIn_Print_Area_12">"$#REF!.$A$1:$F$9"</definedName>
    <definedName name="Excel_BuiltIn_Print_Area_2">"$#REF!.$A$1:$D$60"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Excel_BuiltIn_Print_Area_2_1_1_1" localSheetId="0">#REF!</definedName>
    <definedName name="Excel_BuiltIn_Print_Area_2_1_1_1">#REF!</definedName>
    <definedName name="Excel_BuiltIn_Print_Area_3" localSheetId="0">#REF!</definedName>
    <definedName name="Excel_BuiltIn_Print_Area_3">#REF!</definedName>
    <definedName name="Excel_BuiltIn_Print_Area_3_1" localSheetId="0">#REF!</definedName>
    <definedName name="Excel_BuiltIn_Print_Area_3_1">#REF!</definedName>
    <definedName name="Excel_BuiltIn_Print_Area_4_1" localSheetId="0">#REF!</definedName>
    <definedName name="Excel_BuiltIn_Print_Area_4_1">#REF!</definedName>
    <definedName name="Excel_BuiltIn_Print_Area_4_1_1">"$#REF!.$A$1:$F$9"</definedName>
    <definedName name="Excel_BuiltIn_Print_Area_5" localSheetId="0">#REF!</definedName>
    <definedName name="Excel_BuiltIn_Print_Area_5">#REF!</definedName>
    <definedName name="Excel_BuiltIn_Print_Area_5_1">"$#REF!.$A$1:$F$9"</definedName>
    <definedName name="Excel_BuiltIn_Print_Area_6" localSheetId="0">#REF!</definedName>
    <definedName name="Excel_BuiltIn_Print_Area_6">#REF!</definedName>
    <definedName name="Excel_BuiltIn_Print_Area_6_1">"$#REF!.$A$1:$F$9"</definedName>
    <definedName name="Excel_BuiltIn_Print_Area_7" localSheetId="0">#REF!</definedName>
    <definedName name="Excel_BuiltIn_Print_Area_7">#REF!</definedName>
    <definedName name="Excel_BuiltIn_Print_Area_7_1">"$#REF!.$A$1:$F$9"</definedName>
    <definedName name="Excel_BuiltIn_Print_Area_8" localSheetId="0">#REF!</definedName>
    <definedName name="Excel_BuiltIn_Print_Area_8">#REF!</definedName>
    <definedName name="Excel_BuiltIn_Print_Area_8_1">"$#REF!.$A$1:$F$9"</definedName>
    <definedName name="Excel_BuiltIn_Print_Area_9">"$#REF!.$A$1:$F$9"</definedName>
    <definedName name="EZS">[3]EZS!$X$962</definedName>
    <definedName name="EZS_1" localSheetId="0">[4]Summary!#REF!</definedName>
    <definedName name="EZS_1">[4]Summary!#REF!</definedName>
    <definedName name="EZS_2" localSheetId="0">[4]Summary!#REF!</definedName>
    <definedName name="EZS_2">[4]Summary!#REF!</definedName>
    <definedName name="EZS_a" localSheetId="0">[4]Summary!#REF!</definedName>
    <definedName name="EZS_a">[4]Summary!#REF!</definedName>
    <definedName name="EZS_b" localSheetId="0">[4]Summary!#REF!</definedName>
    <definedName name="EZS_b">[4]Summary!#REF!</definedName>
    <definedName name="EZS_d" localSheetId="0">[4]Summary!#REF!</definedName>
    <definedName name="EZS_d">[4]Summary!#REF!</definedName>
    <definedName name="EZS_I" localSheetId="0">[4]Summary!#REF!</definedName>
    <definedName name="EZS_I">[4]Summary!#REF!</definedName>
    <definedName name="EZS_s" localSheetId="0">[4]Summary!#REF!</definedName>
    <definedName name="EZS_s">[4]Summary!#REF!</definedName>
    <definedName name="EZS_W" localSheetId="0">[4]Summary!#REF!</definedName>
    <definedName name="EZS_W">[4]Summary!#REF!</definedName>
    <definedName name="FIRM.CITY" localSheetId="0">'[1]Poptávkový dopis'!#REF!</definedName>
    <definedName name="FIRM.CITY">'[1]Poptávkový dopis'!#REF!</definedName>
    <definedName name="FIRM.DESCR" localSheetId="0">'[1]Poptávkový dopis'!#REF!</definedName>
    <definedName name="FIRM.DESCR">'[1]Poptávkový dopis'!#REF!</definedName>
    <definedName name="FIRM.EMAIL" localSheetId="0">'[1]Poptávkový dopis'!#REF!</definedName>
    <definedName name="FIRM.EMAIL">'[1]Poptávkový dopis'!#REF!</definedName>
    <definedName name="FIRM.FAX" localSheetId="0">'[1]Poptávkový dopis'!#REF!</definedName>
    <definedName name="FIRM.FAX">'[1]Poptávkový dopis'!#REF!</definedName>
    <definedName name="FIRM.ORGIDENTNUM" localSheetId="0">'[1]Poptávkový dopis'!#REF!</definedName>
    <definedName name="FIRM.ORGIDENTNUM">'[1]Poptávkový dopis'!#REF!</definedName>
    <definedName name="FIRM.STREET" localSheetId="0">'[1]Poptávkový dopis'!#REF!</definedName>
    <definedName name="FIRM.STREET">'[1]Poptávkový dopis'!#REF!</definedName>
    <definedName name="FIRM.TELEPHON" localSheetId="0">'[1]Poptávkový dopis'!#REF!</definedName>
    <definedName name="FIRM.TELEPHON">'[1]Poptávkový dopis'!#REF!</definedName>
    <definedName name="FIRM.VATIDENTNUM" localSheetId="0">'[1]Poptávkový dopis'!#REF!</definedName>
    <definedName name="FIRM.VATIDENTNUM">'[1]Poptávkový dopis'!#REF!</definedName>
    <definedName name="FIRM.WWW" localSheetId="0">'[1]Poptávkový dopis'!#REF!</definedName>
    <definedName name="FIRM.WWW">'[1]Poptávkový dopis'!#REF!</definedName>
    <definedName name="FIRM.ZIPCODE" localSheetId="0">'[1]Poptávkový dopis'!#REF!</definedName>
    <definedName name="FIRM.ZIPCODE">'[1]Poptávkový dopis'!#REF!</definedName>
    <definedName name="FORMAT.HSC1" localSheetId="0">#REF!</definedName>
    <definedName name="FORMAT.HSC1">#REF!</definedName>
    <definedName name="FORMAT.HSC1.PRICE" localSheetId="0">#REF!</definedName>
    <definedName name="FORMAT.HSC1.PRICE">#REF!</definedName>
    <definedName name="FORMAT.HSC2" localSheetId="0">#REF!</definedName>
    <definedName name="FORMAT.HSC2">#REF!</definedName>
    <definedName name="FORMAT.HSC2.PRICE" localSheetId="0">#REF!</definedName>
    <definedName name="FORMAT.HSC2.PRICE">#REF!</definedName>
    <definedName name="FORMAT.HSC3" localSheetId="0">#REF!</definedName>
    <definedName name="FORMAT.HSC3">#REF!</definedName>
    <definedName name="FORMAT.HSC3.PRICE" localSheetId="0">#REF!</definedName>
    <definedName name="FORMAT.HSC3.PRICE">#REF!</definedName>
    <definedName name="FORMAT.HSC4" localSheetId="0">#REF!</definedName>
    <definedName name="FORMAT.HSC4">#REF!</definedName>
    <definedName name="FORMAT.HSC4.PRICE" localSheetId="0">#REF!</definedName>
    <definedName name="FORMAT.HSC4.PRICE">#REF!</definedName>
    <definedName name="FORMAT.HSC5" localSheetId="0">#REF!</definedName>
    <definedName name="FORMAT.HSC5">#REF!</definedName>
    <definedName name="FORMAT.HSC5.PRICE" localSheetId="0">#REF!</definedName>
    <definedName name="FORMAT.HSC5.PRICE">#REF!</definedName>
    <definedName name="FORMAT.HSC6" localSheetId="0">#REF!</definedName>
    <definedName name="FORMAT.HSC6">#REF!</definedName>
    <definedName name="FORMAT.HSC6.PRICE" localSheetId="0">#REF!</definedName>
    <definedName name="FORMAT.HSC6.PRICE">#REF!</definedName>
    <definedName name="FORMAT.ITEM.SCOMMENT" localSheetId="0">#REF!</definedName>
    <definedName name="FORMAT.ITEM.SCOMMENT">#REF!</definedName>
    <definedName name="FORMAT.ITEM.UNITPRICE" localSheetId="0">#REF!</definedName>
    <definedName name="FORMAT.ITEM.UNITPRICE">#REF!</definedName>
    <definedName name="g" localSheetId="0">[4]Summary!#REF!</definedName>
    <definedName name="g">[4]Summary!#REF!</definedName>
    <definedName name="G___P__" localSheetId="0">#REF!</definedName>
    <definedName name="G___P__">#REF!</definedName>
    <definedName name="garážová_vrata_a_vstupní_dveře" localSheetId="0">'[7]cost plan'!#REF!</definedName>
    <definedName name="garážová_vrata_a_vstupní_dveře">'[7]cost plan'!#REF!</definedName>
    <definedName name="GBP" localSheetId="0">[4]Summary!#REF!</definedName>
    <definedName name="GBP">[4]Summary!#REF!</definedName>
    <definedName name="GD_1" localSheetId="0">[4]Summary!#REF!</definedName>
    <definedName name="GD_1">[4]Summary!#REF!</definedName>
    <definedName name="GD_2" localSheetId="0">[4]Summary!#REF!</definedName>
    <definedName name="GD_2">[4]Summary!#REF!</definedName>
    <definedName name="Hlavička" localSheetId="0">[8]List1!#REF!</definedName>
    <definedName name="Hlavička">[8]List1!#REF!</definedName>
    <definedName name="HRS" localSheetId="0">[4]Summary!#REF!</definedName>
    <definedName name="HRS">[4]Summary!#REF!</definedName>
    <definedName name="HRS_f" localSheetId="0">[4]Summary!#REF!</definedName>
    <definedName name="HRS_f">[4]Summary!#REF!</definedName>
    <definedName name="HRS_i" localSheetId="0">[4]Summary!#REF!</definedName>
    <definedName name="HRS_i">[4]Summary!#REF!</definedName>
    <definedName name="hrubé_terénní_úpravy" localSheetId="0">'[7]cost plan'!#REF!</definedName>
    <definedName name="hrubé_terénní_úpravy">'[7]cost plan'!#REF!</definedName>
    <definedName name="HSV">[5]Rekapitulace!$E$9</definedName>
    <definedName name="HSV0" localSheetId="0">[5]Položky!#REF!</definedName>
    <definedName name="HSV0">[5]Položky!#REF!</definedName>
    <definedName name="HW" localSheetId="0">[4]Summary!#REF!</definedName>
    <definedName name="HW">[4]Summary!#REF!</definedName>
    <definedName name="HZS">[5]Rekapitulace!$I$9</definedName>
    <definedName name="HZS0" localSheetId="0">[5]Položky!#REF!</definedName>
    <definedName name="HZS0">[5]Položky!#REF!</definedName>
    <definedName name="CHF" localSheetId="0">[4]Summary!#REF!</definedName>
    <definedName name="CHF">[4]Summary!#REF!</definedName>
    <definedName name="INT">'[3]...'!$X$69</definedName>
    <definedName name="INT_1" localSheetId="0">[4]Summary!#REF!</definedName>
    <definedName name="INT_1">[4]Summary!#REF!</definedName>
    <definedName name="INT_2" localSheetId="0">[4]Summary!#REF!</definedName>
    <definedName name="INT_2">[4]Summary!#REF!</definedName>
    <definedName name="INT_a" localSheetId="0">[4]Summary!#REF!</definedName>
    <definedName name="INT_a">[4]Summary!#REF!</definedName>
    <definedName name="INT_b" localSheetId="0">[4]Summary!#REF!</definedName>
    <definedName name="INT_b">[4]Summary!#REF!</definedName>
    <definedName name="INT_d" localSheetId="0">[4]Summary!#REF!</definedName>
    <definedName name="INT_d">[4]Summary!#REF!</definedName>
    <definedName name="INT_I" localSheetId="0">[4]Summary!#REF!</definedName>
    <definedName name="INT_I">[4]Summary!#REF!</definedName>
    <definedName name="INT_s" localSheetId="0">[4]Summary!#REF!</definedName>
    <definedName name="INT_s">[4]Summary!#REF!</definedName>
    <definedName name="INT_t" localSheetId="0">[4]Summary!#REF!</definedName>
    <definedName name="INT_t">[4]Summary!#REF!</definedName>
    <definedName name="int_vyb_pevně_spojené_se_stavbou" localSheetId="0">'[7]cost plan'!#REF!</definedName>
    <definedName name="int_vyb_pevně_spojené_se_stavbou">'[7]cost plan'!#REF!</definedName>
    <definedName name="INT_W" localSheetId="0">[4]Summary!#REF!</definedName>
    <definedName name="INT_W">[4]Summary!#REF!</definedName>
    <definedName name="ITEM.ALTCODE" localSheetId="0">#REF!</definedName>
    <definedName name="ITEM.ALTCODE">#REF!</definedName>
    <definedName name="ITEM.COMMENT" localSheetId="0">#REF!</definedName>
    <definedName name="ITEM.COMMENT">#REF!</definedName>
    <definedName name="ITEM.DESCR" localSheetId="0">#REF!</definedName>
    <definedName name="ITEM.DESCR">#REF!</definedName>
    <definedName name="ITEM.IDENT" localSheetId="0">#REF!</definedName>
    <definedName name="ITEM.IDENT">#REF!</definedName>
    <definedName name="ITEM.ITECODE" localSheetId="0">#REF!</definedName>
    <definedName name="ITEM.ITECODE">#REF!</definedName>
    <definedName name="ITEM.ITEGUID" localSheetId="0">#REF!</definedName>
    <definedName name="ITEM.ITEGUID">#REF!</definedName>
    <definedName name="ITEM.ITEORDER" localSheetId="0">#REF!</definedName>
    <definedName name="ITEM.ITEORDER">#REF!</definedName>
    <definedName name="ITEM.ITETYPE" localSheetId="0">#REF!</definedName>
    <definedName name="ITEM.ITETYPE">#REF!</definedName>
    <definedName name="ITEM.ITEUNIT" localSheetId="0">#REF!</definedName>
    <definedName name="ITEM.ITEUNIT">#REF!</definedName>
    <definedName name="ITEM.ORIGQ" localSheetId="0">#REF!</definedName>
    <definedName name="ITEM.ORIGQ">#REF!</definedName>
    <definedName name="ITEM.PRICE" localSheetId="0">#REF!</definedName>
    <definedName name="ITEM.PRICE">#REF!</definedName>
    <definedName name="ITEM.Q" localSheetId="0">#REF!</definedName>
    <definedName name="ITEM.Q">#REF!</definedName>
    <definedName name="ITEM.QORIG" localSheetId="0">#REF!</definedName>
    <definedName name="ITEM.QORIG">#REF!</definedName>
    <definedName name="ITEM.SCOMMENT" localSheetId="0">#REF!</definedName>
    <definedName name="ITEM.SCOMMENT">#REF!</definedName>
    <definedName name="ITEM.UNITPRICE" localSheetId="0">#REF!</definedName>
    <definedName name="ITEM.UNITPRICE">#REF!</definedName>
    <definedName name="ITEM.VATRATE" localSheetId="0">#REF!</definedName>
    <definedName name="ITEM.VATRATE">#REF!</definedName>
    <definedName name="JKSO" localSheetId="0">#REF!</definedName>
    <definedName name="JKSO">#REF!</definedName>
    <definedName name="Kod" localSheetId="0">#REF!</definedName>
    <definedName name="Kod">#REF!</definedName>
    <definedName name="KurzATS" localSheetId="0">#REF!</definedName>
    <definedName name="KurzATS">#REF!</definedName>
    <definedName name="KurzATSEUR">1/13.7603</definedName>
    <definedName name="KurzATSUSD">0.081</definedName>
    <definedName name="KurzEUR" localSheetId="0">#REF!</definedName>
    <definedName name="KurzEUR">#REF!</definedName>
    <definedName name="KurzKč" localSheetId="0">#REF!</definedName>
    <definedName name="KurzKč">#REF!</definedName>
    <definedName name="KurzUSD" localSheetId="0">#REF!</definedName>
    <definedName name="KurzUSD">#REF!</definedName>
    <definedName name="LC" localSheetId="0">[4]Summary!#REF!</definedName>
    <definedName name="LC">[4]Summary!#REF!</definedName>
    <definedName name="MaR" localSheetId="0">[9]HW!#REF!</definedName>
    <definedName name="MaR">[9]HW!#REF!</definedName>
    <definedName name="MJ" localSheetId="0">#REF!</definedName>
    <definedName name="MJ">#REF!</definedName>
    <definedName name="mobiliář_volné_int_vyb" localSheetId="0">'[7]cost plan'!#REF!</definedName>
    <definedName name="mobiliář_volné_int_vyb">'[7]cost plan'!#REF!</definedName>
    <definedName name="Mont">[5]Rekapitulace!$H$9</definedName>
    <definedName name="Montaz0" localSheetId="0">[5]Položky!#REF!</definedName>
    <definedName name="Montaz0">[5]Položky!#REF!</definedName>
    <definedName name="NazevDilu" localSheetId="0">#REF!</definedName>
    <definedName name="NazevDilu">#REF!</definedName>
    <definedName name="nazevobjektu">'[5]Krycí list stavba'!$C$5</definedName>
    <definedName name="NazevRozpoctu">'[6]Krycí list'!$D$2</definedName>
    <definedName name="nazevstavby">'[5]Krycí list stavba'!$C$7</definedName>
    <definedName name="Objednatel" localSheetId="0">#REF!</definedName>
    <definedName name="Objednatel">#REF!</definedName>
    <definedName name="_xlnm.Print_Area" localSheetId="0">'VV-DPS'!$A$1:$G$72</definedName>
    <definedName name="okno" localSheetId="0">#REF!</definedName>
    <definedName name="okno">#REF!</definedName>
    <definedName name="ostaní_práce_mimo_půdorys_staveniště" localSheetId="0">'[7]cost plan'!#REF!</definedName>
    <definedName name="ostaní_práce_mimo_půdorys_staveniště">'[7]cost plan'!#REF!</definedName>
    <definedName name="ostatní_nosné_konstrukce" localSheetId="0">'[7]cost plan'!#REF!</definedName>
    <definedName name="ostatní_nosné_konstrukce">'[7]cost plan'!#REF!</definedName>
    <definedName name="ostatní_speciální_povrchové_úpravy" localSheetId="0">'[7]cost plan'!#REF!</definedName>
    <definedName name="ostatní_speciální_povrchové_úpravy">'[7]cost plan'!#REF!</definedName>
    <definedName name="PA">[3]PA!$X$573</definedName>
    <definedName name="PA_1" localSheetId="0">[4]Summary!#REF!</definedName>
    <definedName name="PA_1">[4]Summary!#REF!</definedName>
    <definedName name="PA_2" localSheetId="0">[4]Summary!#REF!</definedName>
    <definedName name="PA_2">[4]Summary!#REF!</definedName>
    <definedName name="PA_a" localSheetId="0">[4]Summary!#REF!</definedName>
    <definedName name="PA_a">[4]Summary!#REF!</definedName>
    <definedName name="PA_b" localSheetId="0">[4]Summary!#REF!</definedName>
    <definedName name="PA_b">[4]Summary!#REF!</definedName>
    <definedName name="PA_d" localSheetId="0">[4]Summary!#REF!</definedName>
    <definedName name="PA_d">[4]Summary!#REF!</definedName>
    <definedName name="PA_I" localSheetId="0">[4]Summary!#REF!</definedName>
    <definedName name="PA_I">[4]Summary!#REF!</definedName>
    <definedName name="PA_s" localSheetId="0">[4]Summary!#REF!</definedName>
    <definedName name="PA_s">[4]Summary!#REF!</definedName>
    <definedName name="PA_W" localSheetId="0">[4]Summary!#REF!</definedName>
    <definedName name="PA_W">[4]Summary!#REF!</definedName>
    <definedName name="PE" localSheetId="0">[4]Summary!#REF!</definedName>
    <definedName name="PE">[4]Summary!#REF!</definedName>
    <definedName name="PE_h" localSheetId="0">[4]Summary!#REF!</definedName>
    <definedName name="PE_h">[4]Summary!#REF!</definedName>
    <definedName name="PERSON.COMMENT" localSheetId="0">'[1]Poptávkový dopis'!#REF!</definedName>
    <definedName name="PERSON.COMMENT">'[1]Poptávkový dopis'!#REF!</definedName>
    <definedName name="PERSON.FULLINFO" localSheetId="0">'[1]Poptávkový dopis'!#REF!</definedName>
    <definedName name="PERSON.FULLINFO">'[1]Poptávkový dopis'!#REF!</definedName>
    <definedName name="PERSON.FULLNAME" localSheetId="0">'[1]Poptávkový dopis'!#REF!</definedName>
    <definedName name="PERSON.FULLNAME">'[1]Poptávkový dopis'!#REF!</definedName>
    <definedName name="PERSON.POSITION" localSheetId="0">'[1]Poptávkový dopis'!#REF!</definedName>
    <definedName name="PERSON.POSITION">'[1]Poptávkový dopis'!#REF!</definedName>
    <definedName name="PM" localSheetId="0">[4]Summary!#REF!</definedName>
    <definedName name="PM">[4]Summary!#REF!</definedName>
    <definedName name="PM_h" localSheetId="0">[4]Summary!#REF!</definedName>
    <definedName name="PM_h">[4]Summary!#REF!</definedName>
    <definedName name="PocetMJ" localSheetId="0">#REF!</definedName>
    <definedName name="PocetMJ">#REF!</definedName>
    <definedName name="Poznamka" localSheetId="0">#REF!</definedName>
    <definedName name="Poznamka">#REF!</definedName>
    <definedName name="Print_Area" localSheetId="0">#REF!</definedName>
    <definedName name="Print_Area">#REF!</definedName>
    <definedName name="Prirážka0">1</definedName>
    <definedName name="Prirážka10">1.1</definedName>
    <definedName name="Prirážka20">1.2</definedName>
    <definedName name="Prirážka25">1.25</definedName>
    <definedName name="Prirážka30">1.3</definedName>
    <definedName name="Prirážka40">1.4</definedName>
    <definedName name="Prirážka7">1.07</definedName>
    <definedName name="ProductTable">[10]Foglio2!$A$2:$D$45</definedName>
    <definedName name="PROJECT.COMMENT" localSheetId="0">'[1]Poptávkový dopis'!#REF!</definedName>
    <definedName name="PROJECT.COMMENT">'[1]Poptávkový dopis'!#REF!</definedName>
    <definedName name="PROJECT.NUMBER" localSheetId="0">'[1]Poptávkový dopis'!#REF!</definedName>
    <definedName name="PROJECT.NUMBER">'[1]Poptávkový dopis'!#REF!</definedName>
    <definedName name="PROJECT.PRICEUNIT">'[1]Poptávkový dopis'!$D$3</definedName>
    <definedName name="Projektant" localSheetId="0">#REF!</definedName>
    <definedName name="Projektant">#REF!</definedName>
    <definedName name="Přehled" localSheetId="0">#REF!</definedName>
    <definedName name="Přehled">#REF!</definedName>
    <definedName name="přípojky_ZTI_elektro_a_ostatní" localSheetId="0">'[7]cost plan'!#REF!</definedName>
    <definedName name="přípojky_ZTI_elektro_a_ostatní">'[7]cost plan'!#REF!</definedName>
    <definedName name="PSV">[5]Rekapitulace!$F$9</definedName>
    <definedName name="PSV0" localSheetId="0">[5]Položky!#REF!</definedName>
    <definedName name="PSV0">[5]Položky!#REF!</definedName>
    <definedName name="Rabat_ACS">0.82</definedName>
    <definedName name="Rabat_JGS">0.75</definedName>
    <definedName name="Rabat_RH">0.9</definedName>
    <definedName name="Rabat0">1</definedName>
    <definedName name="Rabat20">1/(1-0.2)</definedName>
    <definedName name="Rabat2N">0.85</definedName>
    <definedName name="RabatConnecting">0.8</definedName>
    <definedName name="RabatMediatron">0.85</definedName>
    <definedName name="RabatOlympo">0.95</definedName>
    <definedName name="Rate" localSheetId="0">[4]Summary!#REF!</definedName>
    <definedName name="Rate">[4]Summary!#REF!</definedName>
    <definedName name="Rok_nabídky" localSheetId="0">#REF!</definedName>
    <definedName name="Rok_nabídky">#REF!</definedName>
    <definedName name="rozpočtová_rezerva" localSheetId="0">'[7]cost plan'!#REF!</definedName>
    <definedName name="rozpočtová_rezerva">'[7]cost plan'!#REF!</definedName>
    <definedName name="SazbaDPH1">'[6]Krycí list'!$C$30</definedName>
    <definedName name="SazbaDPH2">'[6]Krycí list'!$C$32</definedName>
    <definedName name="SE" localSheetId="0">[4]Summary!#REF!</definedName>
    <definedName name="SE">[4]Summary!#REF!</definedName>
    <definedName name="SE_h" localSheetId="0">[4]Summary!#REF!</definedName>
    <definedName name="SE_h">[4]Summary!#REF!</definedName>
    <definedName name="SK">[3]SK!$X$178</definedName>
    <definedName name="SK_1" localSheetId="0">[4]Summary!#REF!</definedName>
    <definedName name="SK_1">[4]Summary!#REF!</definedName>
    <definedName name="SK_2" localSheetId="0">[4]Summary!#REF!</definedName>
    <definedName name="SK_2">[4]Summary!#REF!</definedName>
    <definedName name="SK_a" localSheetId="0">[4]Summary!#REF!</definedName>
    <definedName name="SK_a">[4]Summary!#REF!</definedName>
    <definedName name="SK_b" localSheetId="0">[4]Summary!#REF!</definedName>
    <definedName name="SK_b">[4]Summary!#REF!</definedName>
    <definedName name="SK_d" localSheetId="0">[4]Summary!#REF!</definedName>
    <definedName name="SK_d">[4]Summary!#REF!</definedName>
    <definedName name="SK_I" localSheetId="0">[4]Summary!#REF!</definedName>
    <definedName name="SK_I">[4]Summary!#REF!</definedName>
    <definedName name="SK_s" localSheetId="0">[4]Summary!#REF!</definedName>
    <definedName name="SK_s">[4]Summary!#REF!</definedName>
    <definedName name="SK_W" localSheetId="0">[4]Summary!#REF!</definedName>
    <definedName name="SK_W">[4]Summary!#REF!</definedName>
    <definedName name="SKK" localSheetId="0">[4]Summary!#REF!</definedName>
    <definedName name="SKK">[4]Summary!#REF!</definedName>
    <definedName name="SloupecCC" localSheetId="0">#REF!</definedName>
    <definedName name="SloupecCC">#REF!</definedName>
    <definedName name="SloupecCisloPol" localSheetId="0">#REF!</definedName>
    <definedName name="SloupecCisloPol">#REF!</definedName>
    <definedName name="SloupecCH" localSheetId="0">#REF!</definedName>
    <definedName name="SloupecCH">#REF!</definedName>
    <definedName name="SloupecJC" localSheetId="0">#REF!</definedName>
    <definedName name="SloupecJC">#REF!</definedName>
    <definedName name="SloupecJH" localSheetId="0">#REF!</definedName>
    <definedName name="SloupecJH">#REF!</definedName>
    <definedName name="SloupecMJ" localSheetId="0">#REF!</definedName>
    <definedName name="SloupecMJ">#REF!</definedName>
    <definedName name="SloupecMnozstvi" localSheetId="0">#REF!</definedName>
    <definedName name="SloupecMnozstvi">#REF!</definedName>
    <definedName name="SloupecNazPol" localSheetId="0">#REF!</definedName>
    <definedName name="SloupecNazPol">#REF!</definedName>
    <definedName name="SloupecPC" localSheetId="0">#REF!</definedName>
    <definedName name="SloupecPC">#REF!</definedName>
    <definedName name="solver_lin">0</definedName>
    <definedName name="solver_num">0</definedName>
    <definedName name="solver_opt" localSheetId="0">[11]asr_polozky!#REF!</definedName>
    <definedName name="solver_opt">[11]asr_polozky!#REF!</definedName>
    <definedName name="solver_typ">1</definedName>
    <definedName name="solver_val">0</definedName>
    <definedName name="Specifikace" localSheetId="0">#REF!</definedName>
    <definedName name="Specifikace">#REF!</definedName>
    <definedName name="Spodek" localSheetId="0">[12]HW!#REF!</definedName>
    <definedName name="Spodek">[12]HW!#REF!</definedName>
    <definedName name="SS" localSheetId="0">[4]Summary!#REF!</definedName>
    <definedName name="SS">[4]Summary!#REF!</definedName>
    <definedName name="SS_h" localSheetId="0">[4]Summary!#REF!</definedName>
    <definedName name="SS_h">[4]Summary!#REF!</definedName>
    <definedName name="ST" localSheetId="0">[4]Summary!#REF!</definedName>
    <definedName name="ST">[4]Summary!#REF!</definedName>
    <definedName name="ST_h" localSheetId="0">[4]Summary!#REF!</definedName>
    <definedName name="ST_h">[4]Summary!#REF!</definedName>
    <definedName name="ST1_1" localSheetId="0">[4]Summary!#REF!</definedName>
    <definedName name="ST1_1">[4]Summary!#REF!</definedName>
    <definedName name="ST1_2" localSheetId="0">[4]Summary!#REF!</definedName>
    <definedName name="ST1_2">[4]Summary!#REF!</definedName>
    <definedName name="ST1_a" localSheetId="0">[4]Summary!#REF!</definedName>
    <definedName name="ST1_a">[4]Summary!#REF!</definedName>
    <definedName name="ST1_b" localSheetId="0">[4]Summary!#REF!</definedName>
    <definedName name="ST1_b">[4]Summary!#REF!</definedName>
    <definedName name="ST1_d" localSheetId="0">[4]Summary!#REF!</definedName>
    <definedName name="ST1_d">[4]Summary!#REF!</definedName>
    <definedName name="ST1_I" localSheetId="0">[4]Summary!#REF!</definedName>
    <definedName name="ST1_I">[4]Summary!#REF!</definedName>
    <definedName name="ST1_s" localSheetId="0">[4]Summary!#REF!</definedName>
    <definedName name="ST1_s">[4]Summary!#REF!</definedName>
    <definedName name="ST1_W" localSheetId="0">[4]Summary!#REF!</definedName>
    <definedName name="ST1_W">[4]Summary!#REF!</definedName>
    <definedName name="ST2_1" localSheetId="0">[4]Summary!#REF!</definedName>
    <definedName name="ST2_1">[4]Summary!#REF!</definedName>
    <definedName name="ST2_2" localSheetId="0">[4]Summary!#REF!</definedName>
    <definedName name="ST2_2">[4]Summary!#REF!</definedName>
    <definedName name="ST2_a" localSheetId="0">[4]Summary!#REF!</definedName>
    <definedName name="ST2_a">[4]Summary!#REF!</definedName>
    <definedName name="ST2_b" localSheetId="0">[4]Summary!#REF!</definedName>
    <definedName name="ST2_b">[4]Summary!#REF!</definedName>
    <definedName name="ST2_d" localSheetId="0">[4]Summary!#REF!</definedName>
    <definedName name="ST2_d">[4]Summary!#REF!</definedName>
    <definedName name="ST2_I" localSheetId="0">[4]Summary!#REF!</definedName>
    <definedName name="ST2_I">[4]Summary!#REF!</definedName>
    <definedName name="ST2_s" localSheetId="0">[4]Summary!#REF!</definedName>
    <definedName name="ST2_s">[4]Summary!#REF!</definedName>
    <definedName name="ST2_W" localSheetId="0">[4]Summary!#REF!</definedName>
    <definedName name="ST2_W">[4]Summary!#REF!</definedName>
    <definedName name="ST3_1" localSheetId="0">[4]Summary!#REF!</definedName>
    <definedName name="ST3_1">[4]Summary!#REF!</definedName>
    <definedName name="ST3_2" localSheetId="0">[4]Summary!#REF!</definedName>
    <definedName name="ST3_2">[4]Summary!#REF!</definedName>
    <definedName name="ST3_a" localSheetId="0">[4]Summary!#REF!</definedName>
    <definedName name="ST3_a">[4]Summary!#REF!</definedName>
    <definedName name="ST3_b" localSheetId="0">[4]Summary!#REF!</definedName>
    <definedName name="ST3_b">[4]Summary!#REF!</definedName>
    <definedName name="ST3_d" localSheetId="0">[4]Summary!#REF!</definedName>
    <definedName name="ST3_d">[4]Summary!#REF!</definedName>
    <definedName name="ST3_I" localSheetId="0">[4]Summary!#REF!</definedName>
    <definedName name="ST3_I">[4]Summary!#REF!</definedName>
    <definedName name="ST3_s" localSheetId="0">[4]Summary!#REF!</definedName>
    <definedName name="ST3_s">[4]Summary!#REF!</definedName>
    <definedName name="ST3_t" localSheetId="0">[4]Summary!#REF!</definedName>
    <definedName name="ST3_t">[4]Summary!#REF!</definedName>
    <definedName name="ST3_W" localSheetId="0">[4]Summary!#REF!</definedName>
    <definedName name="ST3_W">[4]Summary!#REF!</definedName>
    <definedName name="STA">'[3]BMS HW'!$X$37</definedName>
    <definedName name="STA_1" localSheetId="0">[4]Summary!#REF!</definedName>
    <definedName name="STA_1">[4]Summary!#REF!</definedName>
    <definedName name="STA_2" localSheetId="0">[4]Summary!#REF!</definedName>
    <definedName name="STA_2">[4]Summary!#REF!</definedName>
    <definedName name="STA_a" localSheetId="0">[4]Summary!#REF!</definedName>
    <definedName name="STA_a">[4]Summary!#REF!</definedName>
    <definedName name="STA_b" localSheetId="0">[4]Summary!#REF!</definedName>
    <definedName name="STA_b">[4]Summary!#REF!</definedName>
    <definedName name="STA_d" localSheetId="0">[4]Summary!#REF!</definedName>
    <definedName name="STA_d">[4]Summary!#REF!</definedName>
    <definedName name="STA_I" localSheetId="0">[4]Summary!#REF!</definedName>
    <definedName name="STA_I">[4]Summary!#REF!</definedName>
    <definedName name="STA_s" localSheetId="0">[4]Summary!#REF!</definedName>
    <definedName name="STA_s">[4]Summary!#REF!</definedName>
    <definedName name="STA_W" localSheetId="0">[4]Summary!#REF!</definedName>
    <definedName name="STA_W">[4]Summary!#REF!</definedName>
    <definedName name="TAS">[3]TAS!$X$22</definedName>
    <definedName name="TAS_1" localSheetId="0">[4]Summary!#REF!</definedName>
    <definedName name="TAS_1">[4]Summary!#REF!</definedName>
    <definedName name="TAS_2" localSheetId="0">[4]Summary!#REF!</definedName>
    <definedName name="TAS_2">[4]Summary!#REF!</definedName>
    <definedName name="TAS_a" localSheetId="0">[4]Summary!#REF!</definedName>
    <definedName name="TAS_a">[4]Summary!#REF!</definedName>
    <definedName name="TAS_b" localSheetId="0">[4]Summary!#REF!</definedName>
    <definedName name="TAS_b">[4]Summary!#REF!</definedName>
    <definedName name="TAS_d" localSheetId="0">[4]Summary!#REF!</definedName>
    <definedName name="TAS_d">[4]Summary!#REF!</definedName>
    <definedName name="TAS_I" localSheetId="0">[4]Summary!#REF!</definedName>
    <definedName name="TAS_I">[4]Summary!#REF!</definedName>
    <definedName name="TAS_s" localSheetId="0">[4]Summary!#REF!</definedName>
    <definedName name="TAS_s">[4]Summary!#REF!</definedName>
    <definedName name="TAS_t" localSheetId="0">[4]Summary!#REF!</definedName>
    <definedName name="TAS_t">[4]Summary!#REF!</definedName>
    <definedName name="TAS_W" localSheetId="0">[4]Summary!#REF!</definedName>
    <definedName name="TAS_W">[4]Summary!#REF!</definedName>
    <definedName name="Typ" localSheetId="0">[5]Položky!#REF!</definedName>
    <definedName name="Typ">[5]Položky!#REF!</definedName>
    <definedName name="USD" localSheetId="0">[4]Summary!#REF!</definedName>
    <definedName name="USD">[4]Summary!#REF!</definedName>
    <definedName name="UT">[3]UT!$X$9</definedName>
    <definedName name="UT_1" localSheetId="0">[4]Summary!#REF!</definedName>
    <definedName name="UT_1">[4]Summary!#REF!</definedName>
    <definedName name="UT_2" localSheetId="0">[4]Summary!#REF!</definedName>
    <definedName name="UT_2">[4]Summary!#REF!</definedName>
    <definedName name="UT_a" localSheetId="0">[4]Summary!#REF!</definedName>
    <definedName name="UT_a">[4]Summary!#REF!</definedName>
    <definedName name="UT_b" localSheetId="0">[4]Summary!#REF!</definedName>
    <definedName name="UT_b">[4]Summary!#REF!</definedName>
    <definedName name="UT_d" localSheetId="0">[4]Summary!#REF!</definedName>
    <definedName name="UT_d">[4]Summary!#REF!</definedName>
    <definedName name="UT_I" localSheetId="0">[4]Summary!#REF!</definedName>
    <definedName name="UT_I">[4]Summary!#REF!</definedName>
    <definedName name="UT_s" localSheetId="0">[4]Summary!#REF!</definedName>
    <definedName name="UT_s">[4]Summary!#REF!</definedName>
    <definedName name="UT_t" localSheetId="0">[4]Summary!#REF!</definedName>
    <definedName name="UT_t">[4]Summary!#REF!</definedName>
    <definedName name="UT_W" localSheetId="0">[4]Summary!#REF!</definedName>
    <definedName name="UT_W">[4]Summary!#REF!</definedName>
    <definedName name="ValidCodeList">[10]Foglio2!$A$2:$A$45</definedName>
    <definedName name="VERSION.COMMENT" localSheetId="0">'[1]Poptávkový dopis'!#REF!</definedName>
    <definedName name="VERSION.COMMENT">'[1]Poptávkový dopis'!#REF!</definedName>
    <definedName name="VERSION.DESCR" localSheetId="0">'[1]Poptávkový dopis'!#REF!</definedName>
    <definedName name="VERSION.DESCR">'[1]Poptávkový dopis'!#REF!</definedName>
    <definedName name="VRN">[5]Rekapitulace!$H$22</definedName>
    <definedName name="VRNKc" localSheetId="0">[5]Rekapitulace!#REF!</definedName>
    <definedName name="VRNKc">[5]Rekapitulace!#REF!</definedName>
    <definedName name="VRNnazev" localSheetId="0">[5]Rekapitulace!#REF!</definedName>
    <definedName name="VRNnazev">[5]Rekapitulace!#REF!</definedName>
    <definedName name="VRNproc" localSheetId="0">[5]Rekapitulace!#REF!</definedName>
    <definedName name="VRNproc">[5]Rekapitulace!#REF!</definedName>
    <definedName name="VRNzakl" localSheetId="0">[5]Rekapitulace!#REF!</definedName>
    <definedName name="VRNzakl">[5]Rekapitulace!#REF!</definedName>
    <definedName name="vytápění_vč_kouřovodů" localSheetId="0">'[7]cost plan'!#REF!</definedName>
    <definedName name="vytápění_vč_kouřovodů">'[7]cost plan'!#REF!</definedName>
    <definedName name="WR" localSheetId="0">[4]Summary!#REF!</definedName>
    <definedName name="WR">[4]Summary!#REF!</definedName>
    <definedName name="zahradnické_práce" localSheetId="0">'[7]cost plan'!#REF!</definedName>
    <definedName name="zahradnické_práce">'[7]cost plan'!#REF!</definedName>
    <definedName name="Zakazka" localSheetId="0">#REF!</definedName>
    <definedName name="Zakazka">#REF!</definedName>
    <definedName name="Zaklad22" localSheetId="0">#REF!</definedName>
    <definedName name="Zaklad22">#REF!</definedName>
    <definedName name="Zaklad5" localSheetId="0">#REF!</definedName>
    <definedName name="Zaklad5">#REF!</definedName>
    <definedName name="Zhotovitel" localSheetId="0">#REF!</definedName>
    <definedName name="Zhotovitel">#REF!</definedName>
    <definedName name="Zľava10">0.9</definedName>
    <definedName name="zpevněné_venkovní_plochy" localSheetId="0">'[7]cost plan'!#REF!</definedName>
    <definedName name="zpevněné_venkovní_plochy">'[7]cost plan'!#REF!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55" i="1"/>
  <c r="G35" i="1"/>
  <c r="G34" i="1"/>
  <c r="E43" i="1"/>
  <c r="G30" i="1" l="1"/>
  <c r="G39" i="1" l="1"/>
  <c r="G57" i="1"/>
  <c r="G56" i="1"/>
  <c r="G54" i="1"/>
  <c r="E44" i="1"/>
  <c r="G44" i="1" s="1"/>
  <c r="G37" i="1"/>
  <c r="G38" i="1"/>
  <c r="G33" i="1"/>
  <c r="G32" i="1"/>
  <c r="G29" i="1"/>
  <c r="G28" i="1"/>
  <c r="G27" i="1"/>
  <c r="G26" i="1"/>
  <c r="G31" i="1"/>
  <c r="G18" i="1" l="1"/>
  <c r="G17" i="1" l="1"/>
  <c r="G16" i="1"/>
  <c r="G15" i="1"/>
  <c r="G67" i="1"/>
  <c r="G66" i="1"/>
  <c r="G65" i="1"/>
  <c r="G64" i="1"/>
  <c r="G63" i="1"/>
  <c r="G62" i="1"/>
  <c r="G60" i="1"/>
  <c r="G59" i="1"/>
  <c r="G58" i="1"/>
  <c r="G53" i="1"/>
  <c r="G52" i="1"/>
  <c r="G50" i="1"/>
  <c r="G49" i="1"/>
  <c r="G48" i="1"/>
  <c r="G47" i="1"/>
  <c r="G46" i="1"/>
  <c r="G45" i="1"/>
  <c r="G43" i="1"/>
  <c r="G41" i="1"/>
  <c r="G40" i="1"/>
  <c r="G36" i="1"/>
  <c r="G25" i="1"/>
  <c r="G24" i="1"/>
  <c r="G23" i="1"/>
  <c r="G14" i="1"/>
  <c r="G11" i="1"/>
  <c r="G10" i="1" s="1"/>
  <c r="G9" i="1"/>
  <c r="G8" i="1"/>
  <c r="G13" i="1" l="1"/>
  <c r="G22" i="1"/>
  <c r="G51" i="1"/>
  <c r="G42" i="1"/>
  <c r="G7" i="1"/>
  <c r="G6" i="1" s="1"/>
  <c r="G61" i="1"/>
  <c r="G20" i="1" l="1"/>
  <c r="G68" i="1" s="1"/>
</calcChain>
</file>

<file path=xl/sharedStrings.xml><?xml version="1.0" encoding="utf-8"?>
<sst xmlns="http://schemas.openxmlformats.org/spreadsheetml/2006/main" count="169" uniqueCount="95">
  <si>
    <t>Výkaz výměr:</t>
  </si>
  <si>
    <t>DPS</t>
  </si>
  <si>
    <t>druh</t>
  </si>
  <si>
    <t>technické parametry</t>
  </si>
  <si>
    <t>poznánka</t>
  </si>
  <si>
    <t>jed.</t>
  </si>
  <si>
    <t>počet</t>
  </si>
  <si>
    <t>jed. cena</t>
  </si>
  <si>
    <t>cena</t>
  </si>
  <si>
    <t>1. Dodávka přístrojů a zařízení</t>
  </si>
  <si>
    <t>součet</t>
  </si>
  <si>
    <t>................................................</t>
  </si>
  <si>
    <t>...............................................</t>
  </si>
  <si>
    <t>ks</t>
  </si>
  <si>
    <t>1.2 Rozvaděče</t>
  </si>
  <si>
    <t>1.3 Periferie</t>
  </si>
  <si>
    <t>2. Dodávka a montáž elektroinstalačního materiálu</t>
  </si>
  <si>
    <t>.............................................</t>
  </si>
  <si>
    <t>2.1 Demontáže a odpojení</t>
  </si>
  <si>
    <t>2.2 Dodávka elektroinstalačního materiálu</t>
  </si>
  <si>
    <t>m</t>
  </si>
  <si>
    <t>plastová krabice, 80x80mm, včetně svorek</t>
  </si>
  <si>
    <t>upevňovací bod</t>
  </si>
  <si>
    <t>hmoždinka, vrut, vrtání</t>
  </si>
  <si>
    <t>spojovací a podružný materiál</t>
  </si>
  <si>
    <t>kpl</t>
  </si>
  <si>
    <t>2.3 Montáž elektroinstalačního materiálu</t>
  </si>
  <si>
    <t>kabel</t>
  </si>
  <si>
    <t>individuální vyzkoušení</t>
  </si>
  <si>
    <t>technické práce a koordinace</t>
  </si>
  <si>
    <t>zařízení stavby</t>
  </si>
  <si>
    <t>3. Služby</t>
  </si>
  <si>
    <t>komplexní zkoušky, zaškolení obsluhy, návod na obsluhu</t>
  </si>
  <si>
    <t>projekt skutečného provedení</t>
  </si>
  <si>
    <t>výchozí revize elektro</t>
  </si>
  <si>
    <t>celkem</t>
  </si>
  <si>
    <t>Poznámka:</t>
  </si>
  <si>
    <t>1. Uvedené ceny jsou v Kč bez DPH.</t>
  </si>
  <si>
    <t>2. Ceny jsou uvedeny včetně nákladů na dopravu a přesun materiálu.</t>
  </si>
  <si>
    <t>Měření a regulace (MaR) a silnoproudé rozvody</t>
  </si>
  <si>
    <t>1.1 Řídicí systém</t>
  </si>
  <si>
    <t>DTVZT</t>
  </si>
  <si>
    <t>operátorský panel</t>
  </si>
  <si>
    <t>rozvaděč DTVZT</t>
  </si>
  <si>
    <t>elektrická výzbroj dle TS</t>
  </si>
  <si>
    <t>snímač teploty</t>
  </si>
  <si>
    <t>Ni1000, 6180ppm, IP65, venkovní</t>
  </si>
  <si>
    <t>Ni1000, 6180ppm, IP65, kanálový, délka stonku 360mm</t>
  </si>
  <si>
    <t>diferenční manostat</t>
  </si>
  <si>
    <t>servopohon</t>
  </si>
  <si>
    <t>spínač tlakové diference, IP54, rozsah 100...1000Pa</t>
  </si>
  <si>
    <t>CY 6</t>
  </si>
  <si>
    <t>JYTY O 2x1</t>
  </si>
  <si>
    <t>Y-JZ 3x1</t>
  </si>
  <si>
    <t>Y-JZ 4x1</t>
  </si>
  <si>
    <t>vodič</t>
  </si>
  <si>
    <t>kabelový žlab</t>
  </si>
  <si>
    <t>drátěný žlab 50x50</t>
  </si>
  <si>
    <t>elektroinstalační trubka</t>
  </si>
  <si>
    <t>instalační krabice</t>
  </si>
  <si>
    <t>prostup do Ø30mm</t>
  </si>
  <si>
    <t>kabelové žlaby</t>
  </si>
  <si>
    <t xml:space="preserve">instalační krabice </t>
  </si>
  <si>
    <t>instalace čidel</t>
  </si>
  <si>
    <t>instalace servopohonů</t>
  </si>
  <si>
    <t>připojení ostatních zařízení</t>
  </si>
  <si>
    <t>ukončení kabelů včetně označení žil</t>
  </si>
  <si>
    <t>oživení, zprovoznění, nastavení parametrů regulace</t>
  </si>
  <si>
    <t>projekt pro realizaci stavby ( výrobní dokumentace )</t>
  </si>
  <si>
    <t>2.4 Montáž přístrojů, připojení zařízení, koordinace</t>
  </si>
  <si>
    <t>Měření a regulace, silnoproudé rozvody</t>
  </si>
  <si>
    <t>základní modul                        centrální jednotka</t>
  </si>
  <si>
    <t>TCL2, operátorský panel 4x 20 znaků, klavesnice 25 tlačítek            ( 0-9, des.tečka, F1-F6, 4x kursor, +-, Enter, Clear ),                 napájení 24 V DC, foliová klávesnice, montáž do panelu</t>
  </si>
  <si>
    <t>plastová pevná Ø16÷32mm, 750Nm</t>
  </si>
  <si>
    <t>plastová ohebná Ø16÷32mm, 750Nm</t>
  </si>
  <si>
    <t>prostup včetně utěsnění</t>
  </si>
  <si>
    <t>zak.č. 21103</t>
  </si>
  <si>
    <t>Dopravní podnik města Pardubic a.s.  -  VZT jednotka pro odvětrání ČOV</t>
  </si>
  <si>
    <t>centrální jednotka CPU, CPU/1core, 2xETH100/10, ---, 128kB databox, LCD-20mm, CH1-4, 12xAI/DI, 2xAI/AO, 1xDI/230VAC, 11x RO, 2x AO/PWM, 1xCIB</t>
  </si>
  <si>
    <t>nástěnný oceloplechový rozvaděč 1000x800x400 mm včetně montážní desky</t>
  </si>
  <si>
    <r>
      <t>servopohon 230VAC pro VZT klapky do 1m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IP54,                    kroutící moment 5Nm, 3-bodový, doba přestavení 150s</t>
    </r>
  </si>
  <si>
    <t>sestava ovladače</t>
  </si>
  <si>
    <t>Y-JZ 7x1</t>
  </si>
  <si>
    <t>Y-JZ 5x4</t>
  </si>
  <si>
    <t>CY-JZ 4x1,5</t>
  </si>
  <si>
    <t>CYKY-J 5x25</t>
  </si>
  <si>
    <t>drátěný žlab 150x50</t>
  </si>
  <si>
    <t xml:space="preserve">žlab MARS pozink 50x125 vč. víka </t>
  </si>
  <si>
    <t xml:space="preserve">žlab MARS pozink 50x62   vč. víka </t>
  </si>
  <si>
    <t>aplikační software pro řídicí systém dle TZ ( 2AI, 3AO, 10DI, 8DO + panel )</t>
  </si>
  <si>
    <t>instalace rozvaděče</t>
  </si>
  <si>
    <t>úprava rozvaděče JRPJN4</t>
  </si>
  <si>
    <t>jistič pro JRPJN4</t>
  </si>
  <si>
    <t>dle TS</t>
  </si>
  <si>
    <t>Y-JZ 5x10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</si>
</sst>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#,##0_ ;[Red]\-#,##0\ "/>
    <numFmt numFmtId="166" formatCode="#,##0\ ;[Red]\-#,##0\ "/>
  </numFmts>
  <fonts count="15" x14ac:knownFonts="1">
    <font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u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i/>
      <sz val="8"/>
      <name val="Arial"/>
      <family val="2"/>
      <charset val="238"/>
    </font>
    <font>
      <b/>
      <u/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42"/>
      </patternFill>
    </fill>
    <fill>
      <patternFill patternType="solid">
        <fgColor indexed="43"/>
        <bgColor indexed="42"/>
      </patternFill>
    </fill>
    <fill>
      <patternFill patternType="solid">
        <fgColor indexed="27"/>
        <bgColor indexed="62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33"/>
      </patternFill>
    </fill>
    <fill>
      <patternFill patternType="solid">
        <fgColor indexed="42"/>
        <bgColor indexed="62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33"/>
      </patternFill>
    </fill>
    <fill>
      <patternFill patternType="solid">
        <fgColor rgb="FFFFCCFF"/>
        <bgColor indexed="62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1" fillId="0" borderId="0">
      <alignment vertical="center"/>
    </xf>
    <xf numFmtId="166" fontId="11" fillId="0" borderId="0">
      <alignment vertical="center"/>
    </xf>
    <xf numFmtId="166" fontId="11" fillId="0" borderId="0">
      <alignment vertical="center"/>
    </xf>
  </cellStyleXfs>
  <cellXfs count="118">
    <xf numFmtId="0" fontId="0" fillId="0" borderId="0" xfId="0"/>
    <xf numFmtId="0" fontId="1" fillId="2" borderId="1" xfId="0" applyFont="1" applyFill="1" applyBorder="1" applyAlignment="1">
      <alignment vertical="top"/>
    </xf>
    <xf numFmtId="0" fontId="3" fillId="0" borderId="0" xfId="0" applyFont="1"/>
    <xf numFmtId="0" fontId="1" fillId="2" borderId="4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164" fontId="7" fillId="3" borderId="9" xfId="0" applyNumberFormat="1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top" wrapText="1"/>
    </xf>
    <xf numFmtId="165" fontId="9" fillId="0" borderId="0" xfId="0" applyNumberFormat="1" applyFont="1" applyAlignment="1">
      <alignment vertical="top" wrapText="1"/>
    </xf>
    <xf numFmtId="0" fontId="10" fillId="4" borderId="10" xfId="0" applyFont="1" applyFill="1" applyBorder="1" applyAlignment="1">
      <alignment horizontal="left"/>
    </xf>
    <xf numFmtId="165" fontId="10" fillId="4" borderId="10" xfId="0" applyNumberFormat="1" applyFont="1" applyFill="1" applyBorder="1" applyAlignment="1">
      <alignment horizontal="center"/>
    </xf>
    <xf numFmtId="166" fontId="10" fillId="5" borderId="10" xfId="1" applyFont="1" applyFill="1" applyBorder="1" applyAlignment="1">
      <alignment horizontal="left" vertical="top"/>
    </xf>
    <xf numFmtId="165" fontId="10" fillId="5" borderId="10" xfId="1" applyNumberFormat="1" applyFont="1" applyFill="1" applyBorder="1" applyAlignment="1">
      <alignment vertical="top"/>
    </xf>
    <xf numFmtId="166" fontId="9" fillId="0" borderId="0" xfId="1" applyFont="1" applyFill="1" applyBorder="1" applyAlignment="1">
      <alignment horizontal="center" vertical="top" wrapText="1"/>
    </xf>
    <xf numFmtId="164" fontId="9" fillId="0" borderId="0" xfId="1" applyNumberFormat="1" applyFont="1" applyFill="1" applyBorder="1" applyAlignment="1">
      <alignment horizontal="center" vertical="top" wrapText="1"/>
    </xf>
    <xf numFmtId="165" fontId="9" fillId="0" borderId="0" xfId="1" applyNumberFormat="1" applyFont="1" applyFill="1" applyBorder="1" applyAlignment="1">
      <alignment vertical="top"/>
    </xf>
    <xf numFmtId="0" fontId="8" fillId="0" borderId="0" xfId="0" applyFont="1" applyAlignment="1">
      <alignment vertical="top"/>
    </xf>
    <xf numFmtId="166" fontId="10" fillId="6" borderId="10" xfId="1" applyFont="1" applyFill="1" applyBorder="1" applyAlignment="1">
      <alignment horizontal="left" vertical="top"/>
    </xf>
    <xf numFmtId="165" fontId="10" fillId="6" borderId="10" xfId="1" applyNumberFormat="1" applyFont="1" applyFill="1" applyBorder="1" applyAlignment="1">
      <alignment vertical="top"/>
    </xf>
    <xf numFmtId="166" fontId="9" fillId="0" borderId="11" xfId="1" applyFont="1" applyFill="1" applyBorder="1" applyAlignment="1">
      <alignment horizontal="center" vertical="top" wrapText="1"/>
    </xf>
    <xf numFmtId="164" fontId="9" fillId="0" borderId="11" xfId="1" applyNumberFormat="1" applyFont="1" applyFill="1" applyBorder="1" applyAlignment="1">
      <alignment horizontal="center" vertical="top" wrapText="1"/>
    </xf>
    <xf numFmtId="165" fontId="9" fillId="0" borderId="11" xfId="1" applyNumberFormat="1" applyFont="1" applyFill="1" applyBorder="1" applyAlignment="1">
      <alignment horizontal="right" vertical="top"/>
    </xf>
    <xf numFmtId="0" fontId="8" fillId="0" borderId="0" xfId="0" applyFont="1" applyBorder="1"/>
    <xf numFmtId="165" fontId="9" fillId="0" borderId="0" xfId="1" applyNumberFormat="1" applyFont="1" applyFill="1" applyBorder="1" applyAlignment="1">
      <alignment horizontal="right" vertical="top"/>
    </xf>
    <xf numFmtId="166" fontId="10" fillId="7" borderId="10" xfId="1" applyFont="1" applyFill="1" applyBorder="1" applyAlignment="1">
      <alignment horizontal="left"/>
    </xf>
    <xf numFmtId="165" fontId="10" fillId="7" borderId="10" xfId="1" applyNumberFormat="1" applyFont="1" applyFill="1" applyBorder="1" applyAlignment="1">
      <alignment horizontal="center"/>
    </xf>
    <xf numFmtId="166" fontId="10" fillId="9" borderId="10" xfId="1" applyFont="1" applyFill="1" applyBorder="1" applyAlignment="1">
      <alignment horizontal="left" vertical="top"/>
    </xf>
    <xf numFmtId="165" fontId="10" fillId="9" borderId="10" xfId="1" applyNumberFormat="1" applyFont="1" applyFill="1" applyBorder="1" applyAlignment="1">
      <alignment vertical="top"/>
    </xf>
    <xf numFmtId="14" fontId="9" fillId="0" borderId="0" xfId="1" applyNumberFormat="1" applyFont="1" applyFill="1" applyBorder="1" applyAlignment="1">
      <alignment horizontal="center" vertical="top"/>
    </xf>
    <xf numFmtId="166" fontId="9" fillId="0" borderId="0" xfId="1" applyNumberFormat="1" applyFont="1" applyFill="1" applyBorder="1" applyAlignment="1">
      <alignment horizontal="center" vertical="top" shrinkToFit="1"/>
    </xf>
    <xf numFmtId="165" fontId="9" fillId="0" borderId="0" xfId="1" applyNumberFormat="1" applyFont="1" applyAlignment="1">
      <alignment vertical="top"/>
    </xf>
    <xf numFmtId="166" fontId="9" fillId="0" borderId="0" xfId="1" applyNumberFormat="1" applyFont="1" applyFill="1" applyBorder="1" applyAlignment="1">
      <alignment horizontal="center" vertical="top"/>
    </xf>
    <xf numFmtId="166" fontId="10" fillId="10" borderId="10" xfId="1" applyFont="1" applyFill="1" applyBorder="1" applyAlignment="1">
      <alignment horizontal="left"/>
    </xf>
    <xf numFmtId="165" fontId="10" fillId="10" borderId="10" xfId="1" applyNumberFormat="1" applyFont="1" applyFill="1" applyBorder="1" applyAlignment="1">
      <alignment horizontal="center"/>
    </xf>
    <xf numFmtId="166" fontId="9" fillId="0" borderId="0" xfId="1" applyFont="1" applyFill="1" applyBorder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166" fontId="10" fillId="0" borderId="0" xfId="1" applyFont="1" applyFill="1" applyBorder="1" applyAlignment="1">
      <alignment horizontal="left"/>
    </xf>
    <xf numFmtId="164" fontId="10" fillId="0" borderId="0" xfId="1" applyNumberFormat="1" applyFont="1" applyFill="1" applyBorder="1" applyAlignment="1">
      <alignment horizontal="center"/>
    </xf>
    <xf numFmtId="165" fontId="10" fillId="0" borderId="0" xfId="1" applyNumberFormat="1" applyFont="1" applyFill="1" applyBorder="1" applyAlignment="1">
      <alignment horizontal="center"/>
    </xf>
    <xf numFmtId="165" fontId="10" fillId="0" borderId="0" xfId="1" applyNumberFormat="1" applyFont="1" applyFill="1" applyBorder="1" applyAlignment="1">
      <alignment horizontal="right"/>
    </xf>
    <xf numFmtId="49" fontId="5" fillId="2" borderId="7" xfId="0" applyNumberFormat="1" applyFont="1" applyFill="1" applyBorder="1" applyAlignment="1">
      <alignment vertical="top" shrinkToFit="1"/>
    </xf>
    <xf numFmtId="165" fontId="5" fillId="3" borderId="7" xfId="0" applyNumberFormat="1" applyFont="1" applyFill="1" applyBorder="1" applyAlignment="1">
      <alignment vertical="center" wrapText="1"/>
    </xf>
    <xf numFmtId="165" fontId="6" fillId="3" borderId="7" xfId="0" applyNumberFormat="1" applyFont="1" applyFill="1" applyBorder="1" applyAlignment="1">
      <alignment vertical="center"/>
    </xf>
    <xf numFmtId="0" fontId="10" fillId="4" borderId="10" xfId="0" applyFont="1" applyFill="1" applyBorder="1" applyAlignment="1" applyProtection="1">
      <alignment vertical="top"/>
    </xf>
    <xf numFmtId="0" fontId="10" fillId="4" borderId="10" xfId="0" applyFont="1" applyFill="1" applyBorder="1" applyAlignment="1" applyProtection="1">
      <alignment horizontal="center" vertical="center" shrinkToFit="1"/>
    </xf>
    <xf numFmtId="0" fontId="10" fillId="5" borderId="10" xfId="0" applyFont="1" applyFill="1" applyBorder="1" applyAlignment="1" applyProtection="1">
      <alignment vertical="top"/>
    </xf>
    <xf numFmtId="166" fontId="9" fillId="0" borderId="0" xfId="1" applyFont="1" applyFill="1" applyBorder="1" applyAlignment="1" applyProtection="1">
      <alignment vertical="top" wrapText="1"/>
    </xf>
    <xf numFmtId="0" fontId="7" fillId="0" borderId="0" xfId="0" applyNumberFormat="1" applyFont="1" applyBorder="1" applyAlignment="1" applyProtection="1">
      <alignment horizontal="center" vertical="top" shrinkToFit="1"/>
    </xf>
    <xf numFmtId="49" fontId="8" fillId="0" borderId="0" xfId="0" applyNumberFormat="1" applyFont="1" applyAlignment="1" applyProtection="1">
      <alignment vertical="top" wrapText="1"/>
    </xf>
    <xf numFmtId="0" fontId="10" fillId="6" borderId="10" xfId="0" applyFont="1" applyFill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left" vertical="top" wrapText="1"/>
    </xf>
    <xf numFmtId="49" fontId="7" fillId="0" borderId="11" xfId="0" applyNumberFormat="1" applyFont="1" applyBorder="1" applyAlignment="1" applyProtection="1">
      <alignment horizontal="center" vertical="top" shrinkToFit="1"/>
    </xf>
    <xf numFmtId="166" fontId="9" fillId="0" borderId="0" xfId="2" applyFont="1" applyFill="1" applyBorder="1" applyAlignment="1" applyProtection="1">
      <alignment horizontal="left" vertical="top" wrapText="1"/>
    </xf>
    <xf numFmtId="49" fontId="7" fillId="0" borderId="0" xfId="0" applyNumberFormat="1" applyFont="1" applyBorder="1" applyAlignment="1" applyProtection="1">
      <alignment horizontal="center" vertical="top" shrinkToFit="1"/>
    </xf>
    <xf numFmtId="0" fontId="10" fillId="7" borderId="10" xfId="0" applyFont="1" applyFill="1" applyBorder="1" applyAlignment="1" applyProtection="1">
      <alignment vertical="top"/>
    </xf>
    <xf numFmtId="0" fontId="10" fillId="7" borderId="10" xfId="0" applyFont="1" applyFill="1" applyBorder="1" applyAlignment="1" applyProtection="1">
      <alignment horizontal="center" vertical="center" shrinkToFit="1"/>
    </xf>
    <xf numFmtId="0" fontId="10" fillId="8" borderId="1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/>
    </xf>
    <xf numFmtId="49" fontId="7" fillId="0" borderId="0" xfId="1" applyNumberFormat="1" applyFont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top" wrapText="1"/>
    </xf>
    <xf numFmtId="0" fontId="10" fillId="10" borderId="10" xfId="0" applyFont="1" applyFill="1" applyBorder="1" applyAlignment="1" applyProtection="1">
      <alignment vertical="center"/>
    </xf>
    <xf numFmtId="0" fontId="10" fillId="10" borderId="1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166" fontId="9" fillId="0" borderId="0" xfId="3" applyFont="1" applyAlignment="1" applyProtection="1">
      <alignment horizontal="left" vertical="top" wrapText="1"/>
    </xf>
    <xf numFmtId="166" fontId="12" fillId="0" borderId="0" xfId="1" applyFont="1" applyAlignment="1" applyProtection="1">
      <alignment horizontal="center" vertical="top" shrinkToFit="1"/>
    </xf>
    <xf numFmtId="166" fontId="13" fillId="0" borderId="0" xfId="1" applyFont="1" applyBorder="1">
      <alignment vertical="center"/>
    </xf>
    <xf numFmtId="166" fontId="9" fillId="0" borderId="0" xfId="1" applyFont="1" applyBorder="1">
      <alignment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vertical="center"/>
    </xf>
    <xf numFmtId="0" fontId="10" fillId="8" borderId="13" xfId="0" applyFont="1" applyFill="1" applyBorder="1" applyAlignment="1" applyProtection="1">
      <alignment vertical="top"/>
    </xf>
    <xf numFmtId="0" fontId="7" fillId="3" borderId="14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top" wrapText="1"/>
    </xf>
    <xf numFmtId="0" fontId="10" fillId="4" borderId="13" xfId="0" applyFont="1" applyFill="1" applyBorder="1" applyAlignment="1" applyProtection="1">
      <alignment vertical="top"/>
    </xf>
    <xf numFmtId="0" fontId="10" fillId="5" borderId="13" xfId="0" applyFont="1" applyFill="1" applyBorder="1" applyAlignment="1" applyProtection="1">
      <alignment vertical="top"/>
    </xf>
    <xf numFmtId="166" fontId="9" fillId="0" borderId="4" xfId="1" applyFont="1" applyFill="1" applyBorder="1" applyAlignment="1" applyProtection="1">
      <alignment vertical="top" wrapText="1"/>
    </xf>
    <xf numFmtId="0" fontId="8" fillId="0" borderId="4" xfId="0" applyFont="1" applyBorder="1" applyAlignment="1" applyProtection="1">
      <alignment vertical="top"/>
    </xf>
    <xf numFmtId="0" fontId="10" fillId="6" borderId="13" xfId="0" applyFont="1" applyFill="1" applyBorder="1" applyAlignment="1" applyProtection="1">
      <alignment vertical="top" wrapText="1"/>
    </xf>
    <xf numFmtId="166" fontId="9" fillId="0" borderId="15" xfId="2" applyFont="1" applyFill="1" applyBorder="1" applyAlignment="1" applyProtection="1">
      <alignment horizontal="left" vertical="top" wrapText="1"/>
    </xf>
    <xf numFmtId="0" fontId="10" fillId="7" borderId="13" xfId="0" applyFont="1" applyFill="1" applyBorder="1" applyAlignment="1" applyProtection="1">
      <alignment vertical="top"/>
    </xf>
    <xf numFmtId="165" fontId="7" fillId="3" borderId="16" xfId="0" applyNumberFormat="1" applyFont="1" applyFill="1" applyBorder="1" applyAlignment="1">
      <alignment horizontal="center" vertical="center"/>
    </xf>
    <xf numFmtId="165" fontId="9" fillId="0" borderId="5" xfId="0" applyNumberFormat="1" applyFont="1" applyBorder="1" applyAlignment="1">
      <alignment vertical="top" wrapText="1"/>
    </xf>
    <xf numFmtId="165" fontId="10" fillId="4" borderId="17" xfId="0" applyNumberFormat="1" applyFont="1" applyFill="1" applyBorder="1" applyAlignment="1">
      <alignment horizontal="right"/>
    </xf>
    <xf numFmtId="165" fontId="10" fillId="5" borderId="17" xfId="1" applyNumberFormat="1" applyFont="1" applyFill="1" applyBorder="1" applyAlignment="1">
      <alignment vertical="top"/>
    </xf>
    <xf numFmtId="165" fontId="9" fillId="0" borderId="5" xfId="1" applyNumberFormat="1" applyFont="1" applyFill="1" applyBorder="1" applyAlignment="1">
      <alignment vertical="top"/>
    </xf>
    <xf numFmtId="165" fontId="10" fillId="6" borderId="17" xfId="1" applyNumberFormat="1" applyFont="1" applyFill="1" applyBorder="1" applyAlignment="1">
      <alignment vertical="top"/>
    </xf>
    <xf numFmtId="165" fontId="9" fillId="0" borderId="18" xfId="1" applyNumberFormat="1" applyFont="1" applyFill="1" applyBorder="1" applyAlignment="1">
      <alignment horizontal="right" vertical="top"/>
    </xf>
    <xf numFmtId="165" fontId="9" fillId="0" borderId="5" xfId="1" applyNumberFormat="1" applyFont="1" applyFill="1" applyBorder="1" applyAlignment="1">
      <alignment horizontal="right" vertical="top"/>
    </xf>
    <xf numFmtId="165" fontId="10" fillId="7" borderId="17" xfId="1" applyNumberFormat="1" applyFont="1" applyFill="1" applyBorder="1" applyAlignment="1">
      <alignment horizontal="right"/>
    </xf>
    <xf numFmtId="165" fontId="10" fillId="9" borderId="17" xfId="1" applyNumberFormat="1" applyFont="1" applyFill="1" applyBorder="1" applyAlignment="1">
      <alignment vertical="top"/>
    </xf>
    <xf numFmtId="165" fontId="9" fillId="0" borderId="5" xfId="1" applyNumberFormat="1" applyFont="1" applyBorder="1" applyAlignment="1">
      <alignment vertical="top"/>
    </xf>
    <xf numFmtId="0" fontId="9" fillId="0" borderId="4" xfId="0" applyFont="1" applyFill="1" applyBorder="1" applyAlignment="1" applyProtection="1">
      <alignment vertical="top"/>
    </xf>
    <xf numFmtId="165" fontId="10" fillId="10" borderId="17" xfId="1" applyNumberFormat="1" applyFont="1" applyFill="1" applyBorder="1" applyAlignment="1">
      <alignment horizontal="right"/>
    </xf>
    <xf numFmtId="0" fontId="9" fillId="0" borderId="4" xfId="0" applyFont="1" applyFill="1" applyBorder="1" applyAlignment="1" applyProtection="1">
      <alignment horizontal="left" vertical="top"/>
    </xf>
    <xf numFmtId="0" fontId="10" fillId="10" borderId="13" xfId="0" applyFont="1" applyFill="1" applyBorder="1" applyAlignment="1" applyProtection="1">
      <alignment vertical="center"/>
    </xf>
    <xf numFmtId="0" fontId="8" fillId="0" borderId="4" xfId="0" applyFont="1" applyBorder="1"/>
    <xf numFmtId="0" fontId="9" fillId="0" borderId="12" xfId="0" applyFont="1" applyFill="1" applyBorder="1" applyAlignment="1" applyProtection="1">
      <alignment vertical="top"/>
    </xf>
    <xf numFmtId="0" fontId="10" fillId="3" borderId="19" xfId="0" applyFont="1" applyFill="1" applyBorder="1" applyAlignment="1" applyProtection="1">
      <alignment vertical="center"/>
    </xf>
    <xf numFmtId="0" fontId="10" fillId="3" borderId="20" xfId="0" applyFont="1" applyFill="1" applyBorder="1" applyAlignment="1" applyProtection="1">
      <alignment vertical="center"/>
    </xf>
    <xf numFmtId="0" fontId="10" fillId="3" borderId="20" xfId="0" applyFont="1" applyFill="1" applyBorder="1" applyAlignment="1" applyProtection="1">
      <alignment horizontal="center" vertical="center" shrinkToFit="1"/>
    </xf>
    <xf numFmtId="166" fontId="10" fillId="3" borderId="20" xfId="1" applyFont="1" applyFill="1" applyBorder="1" applyAlignment="1">
      <alignment horizontal="left" vertical="center"/>
    </xf>
    <xf numFmtId="165" fontId="10" fillId="3" borderId="20" xfId="1" applyNumberFormat="1" applyFont="1" applyFill="1" applyBorder="1" applyAlignment="1">
      <alignment horizontal="center" vertical="center"/>
    </xf>
    <xf numFmtId="165" fontId="10" fillId="3" borderId="21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4" xfId="0" applyFont="1" applyBorder="1" applyAlignment="1">
      <alignment vertical="top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shrinkToFit="1"/>
    </xf>
    <xf numFmtId="0" fontId="6" fillId="2" borderId="8" xfId="0" applyNumberFormat="1" applyFont="1" applyFill="1" applyBorder="1" applyAlignment="1">
      <alignment horizontal="center" vertical="top" shrinkToFit="1"/>
    </xf>
  </cellXfs>
  <cellStyles count="4">
    <cellStyle name="Normální" xfId="0" builtinId="0"/>
    <cellStyle name="normální_02020645_Hartmann_Rico_Chvalkovice" xfId="1" xr:uid="{00000000-0005-0000-0000-000001000000}"/>
    <cellStyle name="normální_02020645_Hartmann_Rico_Chvalkovice_10030420_KotelnaPerunova5_KVKgas" xfId="2" xr:uid="{00000000-0005-0000-0000-000002000000}"/>
    <cellStyle name="normální_0306087R_MV_Davle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tra\Akce\Nabidky\2016\1608100_MShalaKurim_PKS_______________________24.6\(POP)V&#237;ce&#250;&#269;elov_a%20Chodov&#283;,%20elektro-MaR,%20TECONT%20s.%20r.%20o.(CZ60113758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Documents%20and%20Settings\e328813\Local%20Settings\Temporary%20Internet%20Files\OLK10\Temaline_order_4%205_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tra\Akce\Nabidky\2016\1608100_MShalaKurim_PKS_______________________24.6\VV_soupis_ceska_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vy\Zak&#225;zky\DOCUME~1\ckyselp\MYDOCU~1\DATA_K~1\07NAB_~1\AKTULN~1\0198_R~1\AAA-DO~1\1K07_0198_20_HO+F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tra\Akce\Nabidky\2016\1608100_MShalaKurim_PKS_______________________24.6\12_09_07\Trinec_SO02_roz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Documents%20and%20Settings\e328813\Desktop\go%20to\020Zak&#225;zky\RFE\Kalkulace\02_Aktualizace%2017.10.06\Kalkulace\02_RFE%20SO01_17.10.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projekty2006\259_06%20-%20Radio%20svobodn&#225;%20Evropa%20-%20RFE\Nab&#237;dka\Nab&#237;dka%20S0101%2017.10.06%20Spectru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gustinova\Desktop\PDF_27.7\V&#221;KAZ%20V&#221;M&#282;R\agricol%20v&#253;kaz%20projektanta%2015.7.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tra\Akce\Nabidky\2016\1608100_MShalaKurim_PKS_______________________24.6\VV_Snezka_pop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kos\Local%20Settings\Temporary%20Internet%20Files\Content.Outlook\ITEY4W32\RO_Dostavba%20Jedli&#269;kova%20&#250;stavu%20a%20&#353;kol%20-%20II.etap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vy\Zak&#225;zky\DOCUME~1\ckyselp\MYDOCU~1\DATA_K~1\07NAB_~1\AKTULN~1\0198_R~1\AAA-DO~1\1K06_0198_10_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ávkový dopis"/>
      <sheetName val="Poptávané položky"/>
      <sheetName val="Rekapitulace"/>
    </sheetNames>
    <sheetDataSet>
      <sheetData sheetId="0">
        <row r="2">
          <cell r="A2" t="str">
            <v>DOCGUID</v>
          </cell>
          <cell r="B2" t="str">
            <v>{26D8064E-8971-4D61-B350-9E3170B3BD80}</v>
          </cell>
          <cell r="D2" t="str">
            <v>elektro-MaR</v>
          </cell>
        </row>
        <row r="3">
          <cell r="A3" t="str">
            <v>PROGUID</v>
          </cell>
          <cell r="B3" t="str">
            <v>{94512EFB-4715-4865-BF8B-AB8FEC485395}</v>
          </cell>
          <cell r="D3" t="str">
            <v>CZK</v>
          </cell>
        </row>
        <row r="4">
          <cell r="A4" t="str">
            <v>VERID</v>
          </cell>
          <cell r="B4">
            <v>1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ardware"/>
      <sheetName val="SoftwareOptions"/>
      <sheetName val="SpareParts"/>
      <sheetName val="Foglio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Demo_Case</v>
          </cell>
          <cell r="B2">
            <v>2850</v>
          </cell>
          <cell r="C2" t="str">
            <v>Demo suitcase including: TS_TA13; TS_AC01; TK_C03; TK_D27; TK_S013; TK_S013; HID Miniprox; 110/220V-&gt; 12V transformer.</v>
          </cell>
        </row>
        <row r="3">
          <cell r="A3" t="str">
            <v>TK_C01</v>
          </cell>
          <cell r="B3">
            <v>395</v>
          </cell>
          <cell r="C3" t="str">
            <v>Compact terminal. Magnetic reader, 16x2 LCD, numeric keypad and 2 digital inputs/2 digital outputs.To be connected to TS_AC01.</v>
          </cell>
          <cell r="D3">
            <v>1.7</v>
          </cell>
        </row>
        <row r="4">
          <cell r="A4" t="str">
            <v>TK_C03</v>
          </cell>
          <cell r="B4">
            <v>450</v>
          </cell>
          <cell r="C4" t="str">
            <v>Compact terminal. HID proximity reader, 16x2 LCD, numeric keypad and two digital inputs/outputs.To be connected to TS_AC01.</v>
          </cell>
          <cell r="D4">
            <v>1.8</v>
          </cell>
        </row>
        <row r="5">
          <cell r="A5" t="str">
            <v>TK_L19</v>
          </cell>
          <cell r="B5">
            <v>155</v>
          </cell>
          <cell r="C5" t="str">
            <v>Mullion style HID reader</v>
          </cell>
          <cell r="D5">
            <v>2</v>
          </cell>
        </row>
        <row r="6">
          <cell r="A6" t="str">
            <v>TK_L12</v>
          </cell>
          <cell r="B6">
            <v>205</v>
          </cell>
          <cell r="C6" t="str">
            <v>Mullion style ISO 14443A/B reader</v>
          </cell>
          <cell r="D6">
            <v>2</v>
          </cell>
        </row>
        <row r="7">
          <cell r="A7" t="str">
            <v>TK_C21</v>
          </cell>
          <cell r="B7">
            <v>92</v>
          </cell>
          <cell r="C7" t="str">
            <v>Digital I/O module. 4 supervised inputs and 4 open collector outputs.To be connected to TS_AC01.</v>
          </cell>
          <cell r="D7">
            <v>0.7</v>
          </cell>
        </row>
        <row r="8">
          <cell r="A8" t="str">
            <v>TEMA_ID</v>
          </cell>
          <cell r="B8">
            <v>2000</v>
          </cell>
          <cell r="C8" t="str">
            <v>Temaline Intrusion Panel, with embedded 16 I/O, management of up to 56 external I/O modules for a total of 240 detectors managed. No battery included.</v>
          </cell>
        </row>
        <row r="9">
          <cell r="A9" t="str">
            <v>TK_C21ID</v>
          </cell>
          <cell r="B9">
            <v>130</v>
          </cell>
          <cell r="C9" t="str">
            <v>LonWorks digital I/O Module. Module for 4 supervised (4 status) input signals and 4 open collector outputs. To be connected to Tema_ID panel</v>
          </cell>
        </row>
        <row r="10">
          <cell r="A10" t="str">
            <v>TK_D01</v>
          </cell>
          <cell r="B10">
            <v>480</v>
          </cell>
          <cell r="C10" t="str">
            <v>Modular terminal with magnetic reader,  16x2 LCD with 4 function keys.To be connected to TS_AC01.</v>
          </cell>
          <cell r="D10">
            <v>2.2999999999999998</v>
          </cell>
        </row>
        <row r="11">
          <cell r="A11" t="str">
            <v>TK_D013</v>
          </cell>
          <cell r="B11">
            <v>425</v>
          </cell>
          <cell r="C11" t="str">
            <v>Modular terminal with Wiegand interface, 16x2 LCD with 4 function keys.To be connected to TS_AC01.</v>
          </cell>
          <cell r="D11">
            <v>2.5499999999999998</v>
          </cell>
        </row>
        <row r="12">
          <cell r="A12" t="str">
            <v>TK_D014</v>
          </cell>
          <cell r="B12">
            <v>425</v>
          </cell>
          <cell r="C12" t="str">
            <v>Modular terminal with Wiegand interface with I/O, 16x2 LCD with 4 function keys.To be connected to TS_AC01.</v>
          </cell>
          <cell r="D12">
            <v>2.8</v>
          </cell>
        </row>
        <row r="13">
          <cell r="A13" t="str">
            <v>TK_D07</v>
          </cell>
          <cell r="B13">
            <v>505</v>
          </cell>
          <cell r="C13" t="str">
            <v>Modular terminal with HID proximity reader, 16x2 LCD with 4 function keys. To be connected to TS_AC01.</v>
          </cell>
          <cell r="D13">
            <v>2.7</v>
          </cell>
        </row>
        <row r="14">
          <cell r="A14" t="str">
            <v>TK_D21</v>
          </cell>
          <cell r="B14">
            <v>600</v>
          </cell>
          <cell r="C14" t="str">
            <v>Modular terminal with magnetic reader, graphic LCD (20x40 chracters) with 14 function keys.To be connected to TS_AC01.</v>
          </cell>
          <cell r="D14">
            <v>5.6</v>
          </cell>
        </row>
        <row r="15">
          <cell r="A15" t="str">
            <v>TK_D213</v>
          </cell>
          <cell r="B15">
            <v>495</v>
          </cell>
          <cell r="C15" t="str">
            <v>Modular terminal with Wiegand interface, graphic LCD (20x40 chracters) with 14 function keys.To be connected to TS_AC01.</v>
          </cell>
          <cell r="D15">
            <v>5.4099999999999993</v>
          </cell>
        </row>
        <row r="16">
          <cell r="A16" t="str">
            <v>TK_D214</v>
          </cell>
          <cell r="B16">
            <v>495</v>
          </cell>
          <cell r="C16" t="str">
            <v>Modular terminal with Wiegand interface with I/O, graphic LCD (20x40 chracters) with 14 function keys.To be connected to TS_AC01.</v>
          </cell>
          <cell r="D16">
            <v>6.2</v>
          </cell>
        </row>
        <row r="17">
          <cell r="A17" t="str">
            <v>TK_D27</v>
          </cell>
          <cell r="B17">
            <v>630</v>
          </cell>
          <cell r="C17" t="str">
            <v>Modular terminal with HID proximity reader, graphic LCD with 14 function keys. To be connected to TS_AC01.</v>
          </cell>
          <cell r="D17">
            <v>6</v>
          </cell>
        </row>
        <row r="18">
          <cell r="A18" t="str">
            <v>TK_S01</v>
          </cell>
          <cell r="B18">
            <v>195</v>
          </cell>
          <cell r="C18" t="str">
            <v>Magnetic reader for second track ISO –ABA cards. To be connected to TS_AC01.</v>
          </cell>
          <cell r="D18">
            <v>0.4</v>
          </cell>
        </row>
        <row r="19">
          <cell r="A19" t="str">
            <v>TK_S012</v>
          </cell>
          <cell r="B19">
            <v>290</v>
          </cell>
          <cell r="C19" t="str">
            <v>Mifare Reader</v>
          </cell>
        </row>
        <row r="20">
          <cell r="A20" t="str">
            <v>TK_S013</v>
          </cell>
          <cell r="B20">
            <v>170</v>
          </cell>
          <cell r="C20" t="str">
            <v>Wiegand Interface. To be connected to TS_AC01</v>
          </cell>
          <cell r="D20">
            <v>0.8</v>
          </cell>
        </row>
        <row r="21">
          <cell r="A21" t="str">
            <v>TK_S014</v>
          </cell>
          <cell r="B21">
            <v>127</v>
          </cell>
          <cell r="C21" t="str">
            <v>Double Wiegand Interface with I/O. To be connected to TS_AC01</v>
          </cell>
          <cell r="D21">
            <v>0.9</v>
          </cell>
        </row>
        <row r="22">
          <cell r="A22" t="str">
            <v>TK_S07</v>
          </cell>
          <cell r="B22">
            <v>220</v>
          </cell>
          <cell r="C22" t="str">
            <v>Proximity reader for HID cards. To be connected to TS_AC01. NO LONGER AVAILABLE, It's substituted by TK_S019</v>
          </cell>
          <cell r="D22">
            <v>0.8</v>
          </cell>
        </row>
        <row r="23">
          <cell r="A23" t="str">
            <v>TK_S019</v>
          </cell>
          <cell r="B23">
            <v>220</v>
          </cell>
          <cell r="C23" t="str">
            <v>Proximity reader for HID cards. To be connected to TS_AC01. Substitutes the TK_S07.</v>
          </cell>
          <cell r="D23">
            <v>1.5</v>
          </cell>
        </row>
        <row r="24">
          <cell r="A24" t="str">
            <v>TK_S31</v>
          </cell>
          <cell r="B24">
            <v>185</v>
          </cell>
          <cell r="C24" t="str">
            <v>Numeric keypad. To be connected to TS_AC01.</v>
          </cell>
          <cell r="D24">
            <v>0.4</v>
          </cell>
        </row>
        <row r="25">
          <cell r="A25" t="str">
            <v>TK_T01</v>
          </cell>
          <cell r="B25">
            <v>585</v>
          </cell>
          <cell r="C25" t="str">
            <v>Modular terminal with magnetic reader, numeric keypad and 16x2 LCD with 4 function keys. To be connected to TS_AC01.</v>
          </cell>
          <cell r="D25">
            <v>2.7</v>
          </cell>
        </row>
        <row r="26">
          <cell r="A26" t="str">
            <v>TK_T013</v>
          </cell>
          <cell r="B26">
            <v>595</v>
          </cell>
          <cell r="C26" t="str">
            <v>Modular terminal with Wiegand interface, with numeric keypad, 16x2 LCD with 4 function keys.To be connected to TS_AC01.</v>
          </cell>
          <cell r="D26">
            <v>3.15</v>
          </cell>
        </row>
        <row r="27">
          <cell r="A27" t="str">
            <v>TK_T014</v>
          </cell>
          <cell r="B27">
            <v>595</v>
          </cell>
          <cell r="C27" t="str">
            <v>Modular terminal with Wiegand interface with I/O, with numeric keypad, 16x2 LCD with 4 function keys.To be connected to TS_AC01.</v>
          </cell>
          <cell r="D27">
            <v>3.3</v>
          </cell>
        </row>
        <row r="28">
          <cell r="A28" t="str">
            <v>TK_T07</v>
          </cell>
          <cell r="B28">
            <v>610</v>
          </cell>
          <cell r="C28" t="str">
            <v>Modular terminal with HID proximity reader, numeric keypad and 16x2 LCD with 4 function keys. To be connected to TS_AC01.</v>
          </cell>
          <cell r="D28">
            <v>3.1</v>
          </cell>
        </row>
        <row r="29">
          <cell r="A29" t="str">
            <v>TP_U01</v>
          </cell>
          <cell r="B29">
            <v>300</v>
          </cell>
          <cell r="C29" t="str">
            <v>Power supply for Temaline devices. 10Watt/12Volts output with battery (included). 4 hours autonomy.</v>
          </cell>
        </row>
        <row r="30">
          <cell r="A30" t="str">
            <v>TP_U03</v>
          </cell>
          <cell r="B30">
            <v>675</v>
          </cell>
          <cell r="C30" t="str">
            <v>Power supply for Temaline devices. 10Watt/12Volts output with battery (included). 4 hours autonomy.</v>
          </cell>
        </row>
        <row r="31">
          <cell r="A31" t="str">
            <v>TP_U04</v>
          </cell>
          <cell r="B31">
            <v>175</v>
          </cell>
          <cell r="C31" t="str">
            <v>LonWorks Intelligent power supply controller. Allows the usage of external power supply as Temaline devices</v>
          </cell>
        </row>
        <row r="32">
          <cell r="A32" t="str">
            <v>TS_AC01</v>
          </cell>
          <cell r="B32">
            <v>535</v>
          </cell>
          <cell r="C32" t="str">
            <v>TemaServer. Controller for eight TemaKeys and 64 digital I/O. TCP/IP Ethernet network; connection to the field via LonWorks.</v>
          </cell>
          <cell r="D32">
            <v>3.6</v>
          </cell>
        </row>
        <row r="33">
          <cell r="A33" t="str">
            <v>TS_TA11</v>
          </cell>
          <cell r="B33">
            <v>1190</v>
          </cell>
          <cell r="C33" t="str">
            <v>Time and attendance terminal  model  Tema Server TS_TA11, graphic display, magnetic reader, Ethernet RJ45- TCP-IP.</v>
          </cell>
        </row>
        <row r="34">
          <cell r="A34" t="str">
            <v>TS_TA13</v>
          </cell>
          <cell r="B34">
            <v>1280</v>
          </cell>
          <cell r="C34" t="str">
            <v>Time and attendance terminal  model  Tema Server TS_TA13, graphic display, HID Radio Frequency Reader, Ethernet RJ45- TCP-IP.</v>
          </cell>
        </row>
        <row r="35">
          <cell r="A35" t="str">
            <v>TS_TA14</v>
          </cell>
          <cell r="B35">
            <v>1340</v>
          </cell>
          <cell r="C35" t="str">
            <v>Time and attendance terminal  model  Tema Server TS_TA14, graphic display, WSE Radio Frequency Reader, Ethernet RJ45- TCP-IP.</v>
          </cell>
        </row>
        <row r="36">
          <cell r="A36" t="str">
            <v>TS_TA15</v>
          </cell>
          <cell r="C36" t="str">
            <v>Time and attendance terminal  model  Tema Server TS_TA15, graphic display, ASP Motorola Reader, Ethernet RJ45- TCP-IP.</v>
          </cell>
        </row>
        <row r="37">
          <cell r="A37" t="str">
            <v>TS_TA16</v>
          </cell>
          <cell r="C37" t="str">
            <v>Time and attendance terminal  model  Tema Server TS_TA16, graphic display, Legic Reader, Ethernet RJ45- TCP-IP.</v>
          </cell>
        </row>
        <row r="38">
          <cell r="A38" t="str">
            <v>TS_TA17</v>
          </cell>
          <cell r="C38" t="str">
            <v>Time and attendance terminal  model  Tema Server TS_TA17, graphic display, Mifare Reader, Ethernet RJ45- TCP-IP.</v>
          </cell>
        </row>
        <row r="39">
          <cell r="A39" t="str">
            <v>TS_TA18</v>
          </cell>
          <cell r="C39" t="str">
            <v>Time and attendance terminal  model  Tema Server TS_TA18, graphic display, Smart Card contact Reader, Ethernet RJ45- TCP-IP.</v>
          </cell>
        </row>
        <row r="40">
          <cell r="A40" t="str">
            <v>TK_OPT03</v>
          </cell>
          <cell r="B40">
            <v>120</v>
          </cell>
          <cell r="C40" t="str">
            <v>Optional pocket for cards for airports boarding gates. To be used together TK_C03.</v>
          </cell>
        </row>
        <row r="41">
          <cell r="A41" t="str">
            <v>TS_OP05</v>
          </cell>
          <cell r="B41">
            <v>55</v>
          </cell>
          <cell r="C41" t="str">
            <v xml:space="preserve">RS232 plug-in board for TS_AC01 and TS_TA1x. It’s required to connect a TS to an external modem for dial-up connection. It takes one slot. </v>
          </cell>
        </row>
        <row r="42">
          <cell r="A42" t="str">
            <v>TS_OP11</v>
          </cell>
          <cell r="B42">
            <v>207</v>
          </cell>
          <cell r="C42" t="str">
            <v>Modem and RS232 plug-in  board for TS_AC01 and TS_TA1x. Interface V.32bis/14.4K. It takes 2 slots.</v>
          </cell>
        </row>
        <row r="43">
          <cell r="A43" t="str">
            <v>TS_RM03</v>
          </cell>
          <cell r="B43">
            <v>180</v>
          </cell>
          <cell r="C43" t="str">
            <v>Extended Memory Board for TS_AC and TS_TA. 8 Mbytes of data flash memory + 2 Mbytes of service RAM.</v>
          </cell>
        </row>
        <row r="44">
          <cell r="A44" t="str">
            <v>TSACC01</v>
          </cell>
          <cell r="B44">
            <v>35</v>
          </cell>
          <cell r="C44" t="str">
            <v>Hardware tools kit</v>
          </cell>
          <cell r="D44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ovn"/>
      <sheetName val="asr_rekapitulace"/>
      <sheetName val="asr_polozky"/>
      <sheetName val="zti_rekapitulace"/>
      <sheetName val="zti_polozky"/>
      <sheetName val="plyn_polozky"/>
      <sheetName val="vzt_rekapitulace"/>
      <sheetName val="vzt_polozky"/>
      <sheetName val="ut_rekapitulace"/>
      <sheetName val="ut_polozky"/>
      <sheetName val="sil_rekapitulace"/>
      <sheetName val="sil_polozky"/>
      <sheetName val="sil_rozvodnice"/>
      <sheetName val="sil_svitidla"/>
      <sheetName val="sil_ups"/>
      <sheetName val="slp_rekapitulace"/>
      <sheetName val="slp_polozky"/>
      <sheetName val="slp_standardy"/>
      <sheetName val="mar_poloz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"/>
      <sheetName val="Zadání_"/>
      <sheetName val="HW"/>
      <sheetName val="Moduly1"/>
      <sheetName val="Moduly2"/>
      <sheetName val="Integr"/>
      <sheetName val="SW_kalk"/>
      <sheetName val="Estimate"/>
      <sheetName val="PC"/>
      <sheetName val="SW"/>
      <sheetName val="Výpočty"/>
      <sheetName val="Subd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PS"/>
      <sheetName val="PA"/>
      <sheetName val="ACS"/>
      <sheetName val="EZS"/>
      <sheetName val="CCTV"/>
      <sheetName val="SK"/>
      <sheetName val="Kabelove_trasy"/>
      <sheetName val="BMS licence"/>
      <sheetName val="BMS HW"/>
      <sheetName val="Staveniště"/>
      <sheetName val="..."/>
      <sheetName val=".."/>
      <sheetName val="TAS"/>
      <sheetName val="ASL"/>
      <sheetName val="UT"/>
      <sheetName val="CO"/>
      <sheetName val="ENG"/>
    </sheetNames>
    <sheetDataSet>
      <sheetData sheetId="0" refreshError="1"/>
      <sheetData sheetId="1" refreshError="1">
        <row r="398">
          <cell r="X398">
            <v>8379643.0839889515</v>
          </cell>
        </row>
      </sheetData>
      <sheetData sheetId="2" refreshError="1">
        <row r="573">
          <cell r="X573">
            <v>3518160</v>
          </cell>
        </row>
      </sheetData>
      <sheetData sheetId="3" refreshError="1">
        <row r="599">
          <cell r="X599">
            <v>6285168.5584960012</v>
          </cell>
        </row>
      </sheetData>
      <sheetData sheetId="4" refreshError="1">
        <row r="962">
          <cell r="X962">
            <v>1170381.7614925799</v>
          </cell>
        </row>
      </sheetData>
      <sheetData sheetId="5" refreshError="1">
        <row r="582">
          <cell r="X582">
            <v>2407302.7004650002</v>
          </cell>
        </row>
      </sheetData>
      <sheetData sheetId="6" refreshError="1">
        <row r="178">
          <cell r="X178">
            <v>16230558</v>
          </cell>
        </row>
      </sheetData>
      <sheetData sheetId="7" refreshError="1">
        <row r="234">
          <cell r="X234">
            <v>2852964</v>
          </cell>
        </row>
      </sheetData>
      <sheetData sheetId="8" refreshError="1">
        <row r="69">
          <cell r="X69">
            <v>2086207.5043650004</v>
          </cell>
        </row>
      </sheetData>
      <sheetData sheetId="9" refreshError="1">
        <row r="37">
          <cell r="X37">
            <v>1712992.8</v>
          </cell>
        </row>
      </sheetData>
      <sheetData sheetId="10" refreshError="1">
        <row r="47">
          <cell r="X47">
            <v>1640000</v>
          </cell>
        </row>
      </sheetData>
      <sheetData sheetId="11" refreshError="1">
        <row r="69">
          <cell r="X69">
            <v>0</v>
          </cell>
        </row>
      </sheetData>
      <sheetData sheetId="12" refreshError="1">
        <row r="10">
          <cell r="X10">
            <v>0</v>
          </cell>
        </row>
      </sheetData>
      <sheetData sheetId="13" refreshError="1">
        <row r="22">
          <cell r="X22">
            <v>0</v>
          </cell>
        </row>
      </sheetData>
      <sheetData sheetId="14" refreshError="1">
        <row r="22">
          <cell r="X22">
            <v>0</v>
          </cell>
        </row>
      </sheetData>
      <sheetData sheetId="15" refreshError="1">
        <row r="9">
          <cell r="X9">
            <v>0</v>
          </cell>
        </row>
      </sheetData>
      <sheetData sheetId="16" refreshError="1">
        <row r="10">
          <cell r="X10">
            <v>0</v>
          </cell>
        </row>
      </sheetData>
      <sheetData sheetId="17" refreshError="1">
        <row r="10">
          <cell r="G1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PS"/>
      <sheetName val="PA"/>
      <sheetName val="ACS"/>
      <sheetName val="EZS"/>
      <sheetName val="CCTV"/>
      <sheetName val="SK"/>
      <sheetName val="Kabelove_trasy"/>
      <sheetName val="BMS licence"/>
      <sheetName val="BMS HW"/>
      <sheetName val="Staveništ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stavba"/>
      <sheetName val="Rekapitulace"/>
      <sheetName val="Položky"/>
      <sheetName val="STAVBA"/>
      <sheetName val="silnoproud"/>
      <sheetName val="nn přípojka"/>
      <sheetName val=" SLABOPROUD ACS"/>
      <sheetName val="SLABOPROUD SK"/>
      <sheetName val="SLABOPROUD CCTV"/>
      <sheetName val="M+R"/>
      <sheetName val="PLYNOVÁ PŘÍPOJKA"/>
      <sheetName val="Plynovod vnitřní "/>
      <sheetName val="Splašková vnitřní kanalizace "/>
      <sheetName val="Vodovod vnitřní"/>
      <sheetName val="Vytápění "/>
      <sheetName val="CHlazení"/>
      <sheetName val="VZT"/>
      <sheetName val="venkovní kanalizace+retence"/>
      <sheetName val="retence - základ pod tank"/>
      <sheetName val="komunikace"/>
      <sheetName val="PŘELOŽKA KANALIZACE"/>
    </sheetNames>
    <sheetDataSet>
      <sheetData sheetId="0">
        <row r="5">
          <cell r="A5" t="str">
            <v>1</v>
          </cell>
          <cell r="C5" t="str">
            <v>PŘÍSTAVBA HALY PRO PORCOVÁNÍ SÝRŮ</v>
          </cell>
        </row>
        <row r="7">
          <cell r="A7" t="str">
            <v>1</v>
          </cell>
          <cell r="C7" t="str">
            <v>AGRICOL s.r.o. POLIČKA</v>
          </cell>
        </row>
      </sheetData>
      <sheetData sheetId="1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22">
          <cell r="H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"/>
      <sheetName val="cost plan"/>
      <sheetName val="SO 01"/>
      <sheetName val="SO 02 - 2"/>
      <sheetName val="SO 02 - 3"/>
      <sheetName val="SO 02 - 4"/>
      <sheetName val="Výpis zárubní výplní a doplnku"/>
      <sheetName val="COVER (2)"/>
      <sheetName val="4PP"/>
      <sheetName val="3PP"/>
      <sheetName val="2PP"/>
      <sheetName val="1PP"/>
      <sheetName val="1NP"/>
      <sheetName val="2NP"/>
      <sheetName val="3NP"/>
      <sheetName val="4NP"/>
      <sheetName val="5NP"/>
      <sheetName val="6NP"/>
      <sheetName val="SO 02 - 5"/>
      <sheetName val="original data EXL"/>
      <sheetName val="COVER"/>
      <sheetName val="SO 02-OBJEKT- SPOLEČNÉ"/>
      <sheetName val="SO 02-OBJEKT A"/>
      <sheetName val="SO 02-OBJEKT B"/>
      <sheetName val="SO 02-OBJEKT C"/>
      <sheetName val="SO 02-OBJEKT D"/>
      <sheetName val="SO 02 - 6"/>
      <sheetName val="SO 02 - 7"/>
      <sheetName val="SO 02 - 8"/>
      <sheetName val="SO 02 - 8 (2)"/>
      <sheetName val="E.S.E. - HELITA"/>
      <sheetName val="Soupis položek+"/>
      <sheetName val="TS Výkaz výměr"/>
      <sheetName val="SO 03"/>
      <sheetName val="SO 10"/>
      <sheetName val="SO 11"/>
      <sheetName val="SO 12"/>
      <sheetName val="SO 13"/>
      <sheetName val="SO 14"/>
      <sheetName val="SO 15"/>
      <sheetName val="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"/>
      <sheetName val="Zadání_"/>
      <sheetName val="HW"/>
      <sheetName val="Moduly 1"/>
      <sheetName val="Moduly 2"/>
      <sheetName val="Integr"/>
      <sheetName val="SW_kalk"/>
      <sheetName val="Estimate"/>
      <sheetName val="PC"/>
      <sheetName val="SW"/>
      <sheetName val="Výpočty"/>
      <sheetName val="Subd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FF"/>
    <pageSetUpPr fitToPage="1"/>
  </sheetPr>
  <dimension ref="A1:P136"/>
  <sheetViews>
    <sheetView tabSelected="1" zoomScale="125" zoomScaleNormal="125" workbookViewId="0">
      <pane xSplit="7" ySplit="4" topLeftCell="J5" activePane="bottomRight" state="frozen"/>
      <selection activeCell="A2" sqref="A2"/>
      <selection pane="topRight" activeCell="A2" sqref="A2"/>
      <selection pane="bottomLeft" activeCell="A2" sqref="A2"/>
      <selection pane="bottomRight" activeCell="B29" sqref="B29"/>
    </sheetView>
  </sheetViews>
  <sheetFormatPr defaultColWidth="8.85546875" defaultRowHeight="12" x14ac:dyDescent="0.2"/>
  <cols>
    <col min="1" max="1" width="23.7109375" style="9" customWidth="1"/>
    <col min="2" max="2" width="47.42578125" style="9" customWidth="1"/>
    <col min="3" max="3" width="9" style="9" customWidth="1"/>
    <col min="4" max="4" width="5" style="9" customWidth="1"/>
    <col min="5" max="5" width="6.28515625" style="9" customWidth="1"/>
    <col min="6" max="6" width="7" style="9" customWidth="1"/>
    <col min="7" max="7" width="9.140625" style="9" bestFit="1" customWidth="1"/>
    <col min="8" max="16384" width="8.85546875" style="9"/>
  </cols>
  <sheetData>
    <row r="1" spans="1:7" s="2" customFormat="1" ht="12.75" x14ac:dyDescent="0.2">
      <c r="A1" s="1" t="s">
        <v>0</v>
      </c>
      <c r="B1" s="112" t="s">
        <v>77</v>
      </c>
      <c r="C1" s="112"/>
      <c r="D1" s="112"/>
      <c r="E1" s="112"/>
      <c r="F1" s="112"/>
      <c r="G1" s="113"/>
    </row>
    <row r="2" spans="1:7" s="2" customFormat="1" ht="21.6" customHeight="1" x14ac:dyDescent="0.2">
      <c r="A2" s="3" t="s">
        <v>1</v>
      </c>
      <c r="B2" s="114"/>
      <c r="C2" s="114"/>
      <c r="D2" s="114"/>
      <c r="E2" s="114"/>
      <c r="F2" s="114"/>
      <c r="G2" s="115"/>
    </row>
    <row r="3" spans="1:7" s="2" customFormat="1" ht="15.75" thickBot="1" x14ac:dyDescent="0.25">
      <c r="A3" s="4" t="s">
        <v>76</v>
      </c>
      <c r="B3" s="46" t="s">
        <v>39</v>
      </c>
      <c r="C3" s="47"/>
      <c r="D3" s="46"/>
      <c r="E3" s="45"/>
      <c r="F3" s="116"/>
      <c r="G3" s="117"/>
    </row>
    <row r="4" spans="1:7" x14ac:dyDescent="0.2">
      <c r="A4" s="78" t="s">
        <v>2</v>
      </c>
      <c r="B4" s="5" t="s">
        <v>3</v>
      </c>
      <c r="C4" s="6" t="s">
        <v>4</v>
      </c>
      <c r="D4" s="5" t="s">
        <v>5</v>
      </c>
      <c r="E4" s="7" t="s">
        <v>6</v>
      </c>
      <c r="F4" s="8" t="s">
        <v>7</v>
      </c>
      <c r="G4" s="87" t="s">
        <v>8</v>
      </c>
    </row>
    <row r="5" spans="1:7" x14ac:dyDescent="0.2">
      <c r="A5" s="79"/>
      <c r="B5" s="10"/>
      <c r="C5" s="10"/>
      <c r="D5" s="10"/>
      <c r="E5" s="10"/>
      <c r="F5" s="11"/>
      <c r="G5" s="88"/>
    </row>
    <row r="6" spans="1:7" x14ac:dyDescent="0.2">
      <c r="A6" s="80" t="s">
        <v>9</v>
      </c>
      <c r="B6" s="48"/>
      <c r="C6" s="49" t="s">
        <v>10</v>
      </c>
      <c r="D6" s="12"/>
      <c r="E6" s="12" t="s">
        <v>11</v>
      </c>
      <c r="F6" s="13"/>
      <c r="G6" s="89">
        <f>SUM(G7,G10,G13)</f>
        <v>0</v>
      </c>
    </row>
    <row r="7" spans="1:7" x14ac:dyDescent="0.2">
      <c r="A7" s="81" t="s">
        <v>40</v>
      </c>
      <c r="B7" s="50"/>
      <c r="C7" s="49" t="s">
        <v>10</v>
      </c>
      <c r="D7" s="14"/>
      <c r="E7" s="14" t="s">
        <v>12</v>
      </c>
      <c r="F7" s="15"/>
      <c r="G7" s="90">
        <f>SUM(G8:G9)</f>
        <v>0</v>
      </c>
    </row>
    <row r="8" spans="1:7" ht="38.25" customHeight="1" x14ac:dyDescent="0.2">
      <c r="A8" s="82" t="s">
        <v>71</v>
      </c>
      <c r="B8" s="51" t="s">
        <v>78</v>
      </c>
      <c r="C8" s="52" t="s">
        <v>41</v>
      </c>
      <c r="D8" s="16" t="s">
        <v>13</v>
      </c>
      <c r="E8" s="17">
        <v>1</v>
      </c>
      <c r="F8" s="18"/>
      <c r="G8" s="91">
        <f t="shared" ref="G8:G9" si="0">E8*F8</f>
        <v>0</v>
      </c>
    </row>
    <row r="9" spans="1:7" ht="36.75" customHeight="1" x14ac:dyDescent="0.2">
      <c r="A9" s="83" t="s">
        <v>42</v>
      </c>
      <c r="B9" s="53" t="s">
        <v>72</v>
      </c>
      <c r="C9" s="52" t="s">
        <v>41</v>
      </c>
      <c r="D9" s="16" t="s">
        <v>13</v>
      </c>
      <c r="E9" s="17">
        <v>1</v>
      </c>
      <c r="F9" s="18"/>
      <c r="G9" s="91">
        <f t="shared" si="0"/>
        <v>0</v>
      </c>
    </row>
    <row r="10" spans="1:7" x14ac:dyDescent="0.2">
      <c r="A10" s="84" t="s">
        <v>14</v>
      </c>
      <c r="B10" s="54"/>
      <c r="C10" s="49" t="s">
        <v>10</v>
      </c>
      <c r="D10" s="20"/>
      <c r="E10" s="20" t="s">
        <v>12</v>
      </c>
      <c r="F10" s="21"/>
      <c r="G10" s="92">
        <f>SUM(G11:G11)</f>
        <v>0</v>
      </c>
    </row>
    <row r="11" spans="1:7" s="25" customFormat="1" ht="24" x14ac:dyDescent="0.2">
      <c r="A11" s="85" t="s">
        <v>43</v>
      </c>
      <c r="B11" s="55" t="s">
        <v>79</v>
      </c>
      <c r="C11" s="56"/>
      <c r="D11" s="22" t="s">
        <v>13</v>
      </c>
      <c r="E11" s="23">
        <v>1</v>
      </c>
      <c r="F11" s="24"/>
      <c r="G11" s="93">
        <f>E11*F11</f>
        <v>0</v>
      </c>
    </row>
    <row r="12" spans="1:7" s="25" customFormat="1" x14ac:dyDescent="0.2">
      <c r="A12" s="83"/>
      <c r="B12" s="57" t="s">
        <v>44</v>
      </c>
      <c r="C12" s="58"/>
      <c r="D12" s="16"/>
      <c r="E12" s="17"/>
      <c r="F12" s="26"/>
      <c r="G12" s="94"/>
    </row>
    <row r="13" spans="1:7" x14ac:dyDescent="0.2">
      <c r="A13" s="84" t="s">
        <v>15</v>
      </c>
      <c r="B13" s="54"/>
      <c r="C13" s="49" t="s">
        <v>10</v>
      </c>
      <c r="D13" s="20"/>
      <c r="E13" s="20" t="s">
        <v>12</v>
      </c>
      <c r="F13" s="21"/>
      <c r="G13" s="92">
        <f>SUM(G14:G19)</f>
        <v>0</v>
      </c>
    </row>
    <row r="14" spans="1:7" x14ac:dyDescent="0.2">
      <c r="A14" s="82" t="s">
        <v>45</v>
      </c>
      <c r="B14" s="51" t="s">
        <v>46</v>
      </c>
      <c r="C14" s="52"/>
      <c r="D14" s="16" t="s">
        <v>13</v>
      </c>
      <c r="E14" s="17">
        <v>1</v>
      </c>
      <c r="F14" s="18"/>
      <c r="G14" s="91">
        <f t="shared" ref="G14:G18" si="1">E14*F14</f>
        <v>0</v>
      </c>
    </row>
    <row r="15" spans="1:7" x14ac:dyDescent="0.2">
      <c r="A15" s="82" t="s">
        <v>45</v>
      </c>
      <c r="B15" s="51" t="s">
        <v>47</v>
      </c>
      <c r="C15" s="52"/>
      <c r="D15" s="16" t="s">
        <v>13</v>
      </c>
      <c r="E15" s="17">
        <v>1</v>
      </c>
      <c r="F15" s="18"/>
      <c r="G15" s="91">
        <f t="shared" si="1"/>
        <v>0</v>
      </c>
    </row>
    <row r="16" spans="1:7" x14ac:dyDescent="0.2">
      <c r="A16" s="82" t="s">
        <v>48</v>
      </c>
      <c r="B16" s="51" t="s">
        <v>50</v>
      </c>
      <c r="C16" s="52"/>
      <c r="D16" s="16" t="s">
        <v>13</v>
      </c>
      <c r="E16" s="17">
        <v>2</v>
      </c>
      <c r="F16" s="18"/>
      <c r="G16" s="91">
        <f t="shared" si="1"/>
        <v>0</v>
      </c>
    </row>
    <row r="17" spans="1:16" ht="25.5" x14ac:dyDescent="0.2">
      <c r="A17" s="82" t="s">
        <v>49</v>
      </c>
      <c r="B17" s="51" t="s">
        <v>80</v>
      </c>
      <c r="C17" s="52"/>
      <c r="D17" s="16" t="s">
        <v>13</v>
      </c>
      <c r="E17" s="17">
        <v>2</v>
      </c>
      <c r="F17" s="18"/>
      <c r="G17" s="91">
        <f t="shared" si="1"/>
        <v>0</v>
      </c>
    </row>
    <row r="18" spans="1:16" x14ac:dyDescent="0.2">
      <c r="A18" s="82" t="s">
        <v>81</v>
      </c>
      <c r="B18" s="51" t="s">
        <v>44</v>
      </c>
      <c r="C18" s="52"/>
      <c r="D18" s="16" t="s">
        <v>13</v>
      </c>
      <c r="E18" s="17">
        <v>1</v>
      </c>
      <c r="F18" s="18"/>
      <c r="G18" s="91">
        <f t="shared" si="1"/>
        <v>0</v>
      </c>
    </row>
    <row r="19" spans="1:16" x14ac:dyDescent="0.2">
      <c r="A19" s="82" t="s">
        <v>92</v>
      </c>
      <c r="B19" s="51" t="s">
        <v>93</v>
      </c>
      <c r="C19" s="52"/>
      <c r="D19" s="16" t="s">
        <v>13</v>
      </c>
      <c r="E19" s="17">
        <v>1</v>
      </c>
      <c r="F19" s="18"/>
      <c r="G19" s="91">
        <f t="shared" ref="G19" si="2">E19*F19</f>
        <v>0</v>
      </c>
    </row>
    <row r="20" spans="1:16" s="19" customFormat="1" x14ac:dyDescent="0.2">
      <c r="A20" s="86" t="s">
        <v>16</v>
      </c>
      <c r="B20" s="59"/>
      <c r="C20" s="60" t="s">
        <v>10</v>
      </c>
      <c r="D20" s="27"/>
      <c r="E20" s="27" t="s">
        <v>17</v>
      </c>
      <c r="F20" s="28"/>
      <c r="G20" s="95">
        <f>G21+G22+G42+G51</f>
        <v>0</v>
      </c>
      <c r="H20" s="9"/>
      <c r="I20" s="9"/>
      <c r="J20" s="9"/>
      <c r="K20" s="9"/>
      <c r="L20" s="9"/>
      <c r="M20" s="9"/>
      <c r="N20" s="9"/>
      <c r="O20" s="9"/>
      <c r="P20" s="9"/>
    </row>
    <row r="21" spans="1:16" s="19" customFormat="1" x14ac:dyDescent="0.2">
      <c r="A21" s="77" t="s">
        <v>18</v>
      </c>
      <c r="B21" s="61"/>
      <c r="C21" s="60" t="s">
        <v>10</v>
      </c>
      <c r="D21" s="29"/>
      <c r="E21" s="29" t="s">
        <v>12</v>
      </c>
      <c r="F21" s="30"/>
      <c r="G21" s="96">
        <v>0</v>
      </c>
      <c r="H21" s="9"/>
      <c r="I21" s="9"/>
      <c r="J21" s="9"/>
      <c r="K21" s="9"/>
      <c r="L21" s="9"/>
      <c r="M21" s="9"/>
      <c r="N21" s="9"/>
      <c r="O21" s="9"/>
      <c r="P21" s="9"/>
    </row>
    <row r="22" spans="1:16" s="19" customFormat="1" x14ac:dyDescent="0.2">
      <c r="A22" s="77" t="s">
        <v>19</v>
      </c>
      <c r="B22" s="61"/>
      <c r="C22" s="60" t="s">
        <v>10</v>
      </c>
      <c r="D22" s="29"/>
      <c r="E22" s="29" t="s">
        <v>12</v>
      </c>
      <c r="F22" s="30"/>
      <c r="G22" s="96">
        <f>ROUND(SUM(G23:G41),0)</f>
        <v>0</v>
      </c>
      <c r="H22" s="9"/>
      <c r="I22" s="9"/>
      <c r="J22" s="9"/>
      <c r="K22" s="9"/>
      <c r="L22" s="9"/>
      <c r="M22" s="9"/>
      <c r="N22" s="9"/>
      <c r="O22" s="9"/>
      <c r="P22" s="9"/>
    </row>
    <row r="23" spans="1:16" s="19" customFormat="1" x14ac:dyDescent="0.2">
      <c r="A23" s="98" t="s">
        <v>27</v>
      </c>
      <c r="B23" s="62" t="s">
        <v>52</v>
      </c>
      <c r="C23" s="63"/>
      <c r="D23" s="31" t="s">
        <v>20</v>
      </c>
      <c r="E23" s="32">
        <v>32</v>
      </c>
      <c r="F23" s="33"/>
      <c r="G23" s="97">
        <f t="shared" ref="G23:G40" si="3">E23*F23</f>
        <v>0</v>
      </c>
      <c r="H23" s="9"/>
      <c r="I23" s="9"/>
      <c r="J23" s="9"/>
      <c r="K23" s="9"/>
      <c r="L23" s="9"/>
      <c r="M23" s="9"/>
      <c r="N23" s="9"/>
      <c r="O23" s="9"/>
      <c r="P23" s="9"/>
    </row>
    <row r="24" spans="1:16" s="19" customFormat="1" x14ac:dyDescent="0.2">
      <c r="A24" s="98"/>
      <c r="B24" s="62" t="s">
        <v>53</v>
      </c>
      <c r="C24" s="63"/>
      <c r="D24" s="31" t="s">
        <v>20</v>
      </c>
      <c r="E24" s="32">
        <v>85</v>
      </c>
      <c r="F24" s="33"/>
      <c r="G24" s="97">
        <f t="shared" si="3"/>
        <v>0</v>
      </c>
      <c r="H24" s="9"/>
      <c r="I24" s="9"/>
      <c r="J24" s="9"/>
      <c r="K24" s="9"/>
      <c r="L24" s="9"/>
      <c r="M24" s="9"/>
      <c r="N24" s="9"/>
      <c r="O24" s="9"/>
      <c r="P24" s="9"/>
    </row>
    <row r="25" spans="1:16" s="19" customFormat="1" x14ac:dyDescent="0.2">
      <c r="A25" s="98"/>
      <c r="B25" s="62" t="s">
        <v>54</v>
      </c>
      <c r="C25" s="63"/>
      <c r="D25" s="31" t="s">
        <v>20</v>
      </c>
      <c r="E25" s="32">
        <v>30</v>
      </c>
      <c r="F25" s="33"/>
      <c r="G25" s="97">
        <f t="shared" si="3"/>
        <v>0</v>
      </c>
      <c r="H25" s="9"/>
      <c r="I25" s="9"/>
      <c r="J25" s="9"/>
      <c r="K25" s="9"/>
      <c r="L25" s="9"/>
      <c r="M25" s="9"/>
      <c r="N25" s="9"/>
      <c r="O25" s="9"/>
      <c r="P25" s="9"/>
    </row>
    <row r="26" spans="1:16" s="19" customFormat="1" x14ac:dyDescent="0.2">
      <c r="A26" s="98"/>
      <c r="B26" s="62" t="s">
        <v>82</v>
      </c>
      <c r="C26" s="63"/>
      <c r="D26" s="31" t="s">
        <v>20</v>
      </c>
      <c r="E26" s="32">
        <v>13</v>
      </c>
      <c r="F26" s="33"/>
      <c r="G26" s="97">
        <f t="shared" si="3"/>
        <v>0</v>
      </c>
      <c r="H26" s="9"/>
      <c r="I26" s="9"/>
      <c r="J26" s="9"/>
      <c r="K26" s="9"/>
      <c r="L26" s="9"/>
      <c r="M26" s="9"/>
      <c r="N26" s="9"/>
      <c r="O26" s="9"/>
      <c r="P26" s="9"/>
    </row>
    <row r="27" spans="1:16" s="19" customFormat="1" x14ac:dyDescent="0.2">
      <c r="A27" s="98"/>
      <c r="B27" s="62" t="s">
        <v>83</v>
      </c>
      <c r="C27" s="63"/>
      <c r="D27" s="31" t="s">
        <v>20</v>
      </c>
      <c r="E27" s="32">
        <v>16</v>
      </c>
      <c r="F27" s="33"/>
      <c r="G27" s="97">
        <f t="shared" si="3"/>
        <v>0</v>
      </c>
      <c r="H27" s="9"/>
      <c r="I27" s="9"/>
      <c r="J27" s="9"/>
      <c r="K27" s="9"/>
      <c r="L27" s="9"/>
      <c r="M27" s="9"/>
      <c r="N27" s="9"/>
      <c r="O27" s="9"/>
      <c r="P27" s="9"/>
    </row>
    <row r="28" spans="1:16" s="19" customFormat="1" x14ac:dyDescent="0.2">
      <c r="A28" s="98"/>
      <c r="B28" s="62" t="s">
        <v>94</v>
      </c>
      <c r="C28" s="63"/>
      <c r="D28" s="31" t="s">
        <v>20</v>
      </c>
      <c r="E28" s="32">
        <v>16</v>
      </c>
      <c r="F28" s="33"/>
      <c r="G28" s="97">
        <f t="shared" si="3"/>
        <v>0</v>
      </c>
      <c r="H28" s="9"/>
      <c r="I28" s="9"/>
      <c r="J28" s="9"/>
      <c r="K28" s="9"/>
      <c r="L28" s="9"/>
      <c r="M28" s="9"/>
      <c r="N28" s="9"/>
      <c r="O28" s="9"/>
      <c r="P28" s="9"/>
    </row>
    <row r="29" spans="1:16" s="19" customFormat="1" x14ac:dyDescent="0.2">
      <c r="A29" s="98"/>
      <c r="B29" s="62" t="s">
        <v>84</v>
      </c>
      <c r="C29" s="63"/>
      <c r="D29" s="31" t="s">
        <v>20</v>
      </c>
      <c r="E29" s="32">
        <v>33</v>
      </c>
      <c r="F29" s="33"/>
      <c r="G29" s="97">
        <f t="shared" si="3"/>
        <v>0</v>
      </c>
      <c r="H29" s="9"/>
      <c r="I29" s="9"/>
      <c r="J29" s="9"/>
      <c r="K29" s="9"/>
      <c r="L29" s="9"/>
      <c r="M29" s="9"/>
      <c r="N29" s="9"/>
      <c r="O29" s="9"/>
      <c r="P29" s="9"/>
    </row>
    <row r="30" spans="1:16" s="19" customFormat="1" x14ac:dyDescent="0.2">
      <c r="A30" s="98"/>
      <c r="B30" s="62" t="s">
        <v>85</v>
      </c>
      <c r="C30" s="63"/>
      <c r="D30" s="31" t="s">
        <v>20</v>
      </c>
      <c r="E30" s="32">
        <v>5</v>
      </c>
      <c r="F30" s="33"/>
      <c r="G30" s="97">
        <f t="shared" si="3"/>
        <v>0</v>
      </c>
      <c r="H30" s="9"/>
      <c r="I30" s="9"/>
      <c r="J30" s="9"/>
      <c r="K30" s="9"/>
      <c r="L30" s="9"/>
      <c r="M30" s="9"/>
      <c r="N30" s="9"/>
      <c r="O30" s="9"/>
      <c r="P30" s="9"/>
    </row>
    <row r="31" spans="1:16" s="19" customFormat="1" x14ac:dyDescent="0.2">
      <c r="A31" s="98" t="s">
        <v>55</v>
      </c>
      <c r="B31" s="62" t="s">
        <v>51</v>
      </c>
      <c r="C31" s="63"/>
      <c r="D31" s="31" t="s">
        <v>20</v>
      </c>
      <c r="E31" s="32">
        <v>59</v>
      </c>
      <c r="F31" s="33"/>
      <c r="G31" s="97">
        <f t="shared" ref="G31" si="4">E31*F31</f>
        <v>0</v>
      </c>
      <c r="H31" s="9"/>
      <c r="I31" s="9"/>
      <c r="J31" s="9"/>
      <c r="K31" s="9"/>
      <c r="L31" s="9"/>
      <c r="M31" s="9"/>
      <c r="N31" s="9"/>
      <c r="O31" s="9"/>
      <c r="P31" s="9"/>
    </row>
    <row r="32" spans="1:16" s="19" customFormat="1" x14ac:dyDescent="0.2">
      <c r="A32" s="98" t="s">
        <v>56</v>
      </c>
      <c r="B32" s="62" t="s">
        <v>57</v>
      </c>
      <c r="C32" s="63"/>
      <c r="D32" s="31" t="s">
        <v>20</v>
      </c>
      <c r="E32" s="32">
        <v>2</v>
      </c>
      <c r="F32" s="33"/>
      <c r="G32" s="97">
        <f t="shared" ref="G32:G33" si="5">E32*F32</f>
        <v>0</v>
      </c>
      <c r="H32" s="9"/>
      <c r="I32" s="9"/>
      <c r="J32" s="9"/>
      <c r="K32" s="9"/>
      <c r="L32" s="9"/>
      <c r="M32" s="9"/>
      <c r="N32" s="9"/>
      <c r="O32" s="9"/>
      <c r="P32" s="9"/>
    </row>
    <row r="33" spans="1:16" s="19" customFormat="1" x14ac:dyDescent="0.2">
      <c r="A33" s="98"/>
      <c r="B33" s="62" t="s">
        <v>86</v>
      </c>
      <c r="C33" s="63"/>
      <c r="D33" s="31" t="s">
        <v>20</v>
      </c>
      <c r="E33" s="32">
        <v>4</v>
      </c>
      <c r="F33" s="33"/>
      <c r="G33" s="97">
        <f t="shared" si="5"/>
        <v>0</v>
      </c>
      <c r="H33" s="9"/>
      <c r="I33" s="9"/>
      <c r="J33" s="9"/>
      <c r="K33" s="9"/>
      <c r="L33" s="9"/>
      <c r="M33" s="9"/>
      <c r="N33" s="9"/>
      <c r="O33" s="9"/>
      <c r="P33" s="9"/>
    </row>
    <row r="34" spans="1:16" s="19" customFormat="1" x14ac:dyDescent="0.2">
      <c r="A34" s="98"/>
      <c r="B34" s="62" t="s">
        <v>88</v>
      </c>
      <c r="C34" s="63"/>
      <c r="D34" s="31" t="s">
        <v>20</v>
      </c>
      <c r="E34" s="32">
        <v>2</v>
      </c>
      <c r="F34" s="33"/>
      <c r="G34" s="97">
        <f t="shared" ref="G34" si="6">E34*F34</f>
        <v>0</v>
      </c>
      <c r="H34" s="9"/>
      <c r="I34" s="9"/>
      <c r="J34" s="9"/>
      <c r="K34" s="9"/>
      <c r="L34" s="9"/>
      <c r="M34" s="9"/>
      <c r="N34" s="9"/>
      <c r="O34" s="9"/>
      <c r="P34" s="9"/>
    </row>
    <row r="35" spans="1:16" s="19" customFormat="1" x14ac:dyDescent="0.2">
      <c r="A35" s="98"/>
      <c r="B35" s="62" t="s">
        <v>87</v>
      </c>
      <c r="C35" s="63"/>
      <c r="D35" s="31" t="s">
        <v>20</v>
      </c>
      <c r="E35" s="32">
        <v>6</v>
      </c>
      <c r="F35" s="33"/>
      <c r="G35" s="97">
        <f t="shared" ref="G35" si="7">E35*F35</f>
        <v>0</v>
      </c>
      <c r="H35" s="9"/>
      <c r="I35" s="9"/>
      <c r="J35" s="9"/>
      <c r="K35" s="9"/>
      <c r="L35" s="9"/>
      <c r="M35" s="9"/>
      <c r="N35" s="9"/>
      <c r="O35" s="9"/>
      <c r="P35" s="9"/>
    </row>
    <row r="36" spans="1:16" s="19" customFormat="1" ht="12" customHeight="1" x14ac:dyDescent="0.2">
      <c r="A36" s="98" t="s">
        <v>58</v>
      </c>
      <c r="B36" s="110" t="s">
        <v>73</v>
      </c>
      <c r="C36" s="63"/>
      <c r="D36" s="31" t="s">
        <v>20</v>
      </c>
      <c r="E36" s="32">
        <v>3</v>
      </c>
      <c r="F36" s="33"/>
      <c r="G36" s="97">
        <f t="shared" si="3"/>
        <v>0</v>
      </c>
      <c r="H36" s="9"/>
      <c r="I36" s="9"/>
      <c r="J36" s="9"/>
      <c r="K36" s="9"/>
      <c r="L36" s="9"/>
      <c r="M36" s="9"/>
      <c r="N36" s="9"/>
      <c r="O36" s="9"/>
      <c r="P36" s="9"/>
    </row>
    <row r="37" spans="1:16" s="19" customFormat="1" x14ac:dyDescent="0.2">
      <c r="A37" s="98"/>
      <c r="B37" s="110" t="s">
        <v>74</v>
      </c>
      <c r="C37" s="63"/>
      <c r="D37" s="31" t="s">
        <v>20</v>
      </c>
      <c r="E37" s="32">
        <v>13</v>
      </c>
      <c r="F37" s="33"/>
      <c r="G37" s="97">
        <f t="shared" ref="G37" si="8">E37*F37</f>
        <v>0</v>
      </c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">
      <c r="A38" s="98" t="s">
        <v>59</v>
      </c>
      <c r="B38" s="62" t="s">
        <v>21</v>
      </c>
      <c r="C38" s="63"/>
      <c r="D38" s="31" t="s">
        <v>13</v>
      </c>
      <c r="E38" s="32">
        <v>2</v>
      </c>
      <c r="F38" s="33"/>
      <c r="G38" s="97">
        <f t="shared" ref="G38:G39" si="9">E38*F38</f>
        <v>0</v>
      </c>
    </row>
    <row r="39" spans="1:16" x14ac:dyDescent="0.2">
      <c r="A39" s="98" t="s">
        <v>22</v>
      </c>
      <c r="B39" s="62" t="s">
        <v>23</v>
      </c>
      <c r="C39" s="63"/>
      <c r="D39" s="31" t="s">
        <v>13</v>
      </c>
      <c r="E39" s="32">
        <v>30</v>
      </c>
      <c r="F39" s="33"/>
      <c r="G39" s="97">
        <f t="shared" si="9"/>
        <v>0</v>
      </c>
    </row>
    <row r="40" spans="1:16" x14ac:dyDescent="0.2">
      <c r="A40" s="111" t="s">
        <v>75</v>
      </c>
      <c r="B40" s="62" t="s">
        <v>60</v>
      </c>
      <c r="C40" s="63"/>
      <c r="D40" s="31" t="s">
        <v>13</v>
      </c>
      <c r="E40" s="32">
        <v>2</v>
      </c>
      <c r="F40" s="33"/>
      <c r="G40" s="97">
        <f t="shared" si="3"/>
        <v>0</v>
      </c>
    </row>
    <row r="41" spans="1:16" x14ac:dyDescent="0.2">
      <c r="A41" s="98" t="s">
        <v>24</v>
      </c>
      <c r="B41" s="62"/>
      <c r="C41" s="63"/>
      <c r="D41" s="31" t="s">
        <v>25</v>
      </c>
      <c r="E41" s="34">
        <v>1</v>
      </c>
      <c r="F41" s="33"/>
      <c r="G41" s="97">
        <f>ROUND(E41*F41,0)</f>
        <v>0</v>
      </c>
    </row>
    <row r="42" spans="1:16" x14ac:dyDescent="0.2">
      <c r="A42" s="77" t="s">
        <v>26</v>
      </c>
      <c r="B42" s="61"/>
      <c r="C42" s="60" t="s">
        <v>10</v>
      </c>
      <c r="D42" s="29"/>
      <c r="E42" s="29" t="s">
        <v>12</v>
      </c>
      <c r="F42" s="30"/>
      <c r="G42" s="96">
        <f>ROUND(SUM(G43:G50),0)</f>
        <v>0</v>
      </c>
    </row>
    <row r="43" spans="1:16" x14ac:dyDescent="0.2">
      <c r="A43" s="98" t="s">
        <v>27</v>
      </c>
      <c r="B43" s="62"/>
      <c r="C43" s="64"/>
      <c r="D43" s="31" t="s">
        <v>20</v>
      </c>
      <c r="E43" s="32">
        <f>SUM(E23:E30)</f>
        <v>230</v>
      </c>
      <c r="F43" s="33"/>
      <c r="G43" s="97">
        <f t="shared" ref="G43:G49" si="10">E43*F43</f>
        <v>0</v>
      </c>
    </row>
    <row r="44" spans="1:16" x14ac:dyDescent="0.2">
      <c r="A44" s="98" t="s">
        <v>55</v>
      </c>
      <c r="B44" s="62"/>
      <c r="C44" s="64"/>
      <c r="D44" s="31" t="s">
        <v>20</v>
      </c>
      <c r="E44" s="32">
        <f>E31</f>
        <v>59</v>
      </c>
      <c r="F44" s="33"/>
      <c r="G44" s="97">
        <f t="shared" si="10"/>
        <v>0</v>
      </c>
    </row>
    <row r="45" spans="1:16" x14ac:dyDescent="0.2">
      <c r="A45" s="98" t="s">
        <v>61</v>
      </c>
      <c r="B45" s="62"/>
      <c r="C45" s="64"/>
      <c r="D45" s="31" t="s">
        <v>20</v>
      </c>
      <c r="E45" s="32">
        <v>14</v>
      </c>
      <c r="F45" s="33"/>
      <c r="G45" s="97">
        <f t="shared" si="10"/>
        <v>0</v>
      </c>
    </row>
    <row r="46" spans="1:16" x14ac:dyDescent="0.2">
      <c r="A46" s="98" t="s">
        <v>58</v>
      </c>
      <c r="B46" s="62"/>
      <c r="C46" s="63"/>
      <c r="D46" s="31" t="s">
        <v>20</v>
      </c>
      <c r="E46" s="32">
        <v>16</v>
      </c>
      <c r="F46" s="33"/>
      <c r="G46" s="97">
        <f t="shared" si="10"/>
        <v>0</v>
      </c>
    </row>
    <row r="47" spans="1:16" x14ac:dyDescent="0.2">
      <c r="A47" s="98" t="s">
        <v>62</v>
      </c>
      <c r="B47" s="62"/>
      <c r="C47" s="63"/>
      <c r="D47" s="31" t="s">
        <v>13</v>
      </c>
      <c r="E47" s="32">
        <v>2</v>
      </c>
      <c r="F47" s="33"/>
      <c r="G47" s="97">
        <f t="shared" si="10"/>
        <v>0</v>
      </c>
    </row>
    <row r="48" spans="1:16" x14ac:dyDescent="0.2">
      <c r="A48" s="98" t="s">
        <v>22</v>
      </c>
      <c r="B48" s="62"/>
      <c r="C48" s="63"/>
      <c r="D48" s="31" t="s">
        <v>13</v>
      </c>
      <c r="E48" s="32">
        <v>30</v>
      </c>
      <c r="F48" s="33"/>
      <c r="G48" s="97">
        <f t="shared" si="10"/>
        <v>0</v>
      </c>
    </row>
    <row r="49" spans="1:7" x14ac:dyDescent="0.2">
      <c r="A49" s="111" t="s">
        <v>75</v>
      </c>
      <c r="B49" s="62"/>
      <c r="C49" s="63"/>
      <c r="D49" s="31" t="s">
        <v>13</v>
      </c>
      <c r="E49" s="32">
        <v>2</v>
      </c>
      <c r="F49" s="33"/>
      <c r="G49" s="97">
        <f t="shared" si="10"/>
        <v>0</v>
      </c>
    </row>
    <row r="50" spans="1:7" x14ac:dyDescent="0.2">
      <c r="A50" s="98" t="s">
        <v>24</v>
      </c>
      <c r="B50" s="62"/>
      <c r="C50" s="63"/>
      <c r="D50" s="31" t="s">
        <v>25</v>
      </c>
      <c r="E50" s="34">
        <v>1</v>
      </c>
      <c r="F50" s="33"/>
      <c r="G50" s="97">
        <f>E50*F50</f>
        <v>0</v>
      </c>
    </row>
    <row r="51" spans="1:7" x14ac:dyDescent="0.2">
      <c r="A51" s="77" t="s">
        <v>69</v>
      </c>
      <c r="B51" s="61"/>
      <c r="C51" s="60" t="s">
        <v>10</v>
      </c>
      <c r="D51" s="29"/>
      <c r="E51" s="29" t="s">
        <v>12</v>
      </c>
      <c r="F51" s="30"/>
      <c r="G51" s="96">
        <f>ROUND(SUM(G52:G60),0)</f>
        <v>0</v>
      </c>
    </row>
    <row r="52" spans="1:7" x14ac:dyDescent="0.2">
      <c r="A52" s="98" t="s">
        <v>90</v>
      </c>
      <c r="B52" s="62"/>
      <c r="C52" s="63"/>
      <c r="D52" s="31" t="s">
        <v>13</v>
      </c>
      <c r="E52" s="32">
        <v>1</v>
      </c>
      <c r="F52" s="33"/>
      <c r="G52" s="97">
        <f t="shared" ref="G52" si="11">E52*F52</f>
        <v>0</v>
      </c>
    </row>
    <row r="53" spans="1:7" x14ac:dyDescent="0.2">
      <c r="A53" s="98" t="s">
        <v>63</v>
      </c>
      <c r="B53" s="62"/>
      <c r="C53" s="63"/>
      <c r="D53" s="31" t="s">
        <v>13</v>
      </c>
      <c r="E53" s="32">
        <v>4</v>
      </c>
      <c r="F53" s="33"/>
      <c r="G53" s="97">
        <f t="shared" ref="G53:G60" si="12">E53*F53</f>
        <v>0</v>
      </c>
    </row>
    <row r="54" spans="1:7" x14ac:dyDescent="0.2">
      <c r="A54" s="98" t="s">
        <v>64</v>
      </c>
      <c r="B54" s="62"/>
      <c r="C54" s="63"/>
      <c r="D54" s="31" t="s">
        <v>13</v>
      </c>
      <c r="E54" s="32">
        <v>2</v>
      </c>
      <c r="F54" s="33"/>
      <c r="G54" s="97">
        <f t="shared" si="12"/>
        <v>0</v>
      </c>
    </row>
    <row r="55" spans="1:7" x14ac:dyDescent="0.2">
      <c r="A55" s="98" t="s">
        <v>91</v>
      </c>
      <c r="B55" s="62"/>
      <c r="C55" s="63"/>
      <c r="D55" s="31" t="s">
        <v>13</v>
      </c>
      <c r="E55" s="32">
        <v>1</v>
      </c>
      <c r="F55" s="33"/>
      <c r="G55" s="97">
        <f t="shared" ref="G55" si="13">E55*F55</f>
        <v>0</v>
      </c>
    </row>
    <row r="56" spans="1:7" x14ac:dyDescent="0.2">
      <c r="A56" s="98" t="s">
        <v>65</v>
      </c>
      <c r="B56" s="62"/>
      <c r="C56" s="63"/>
      <c r="D56" s="31" t="s">
        <v>13</v>
      </c>
      <c r="E56" s="32">
        <v>6</v>
      </c>
      <c r="F56" s="33"/>
      <c r="G56" s="97">
        <f t="shared" si="12"/>
        <v>0</v>
      </c>
    </row>
    <row r="57" spans="1:7" x14ac:dyDescent="0.2">
      <c r="A57" s="98" t="s">
        <v>66</v>
      </c>
      <c r="B57" s="62"/>
      <c r="C57" s="63"/>
      <c r="D57" s="31" t="s">
        <v>13</v>
      </c>
      <c r="E57" s="32">
        <v>15</v>
      </c>
      <c r="F57" s="33"/>
      <c r="G57" s="97">
        <f t="shared" si="12"/>
        <v>0</v>
      </c>
    </row>
    <row r="58" spans="1:7" x14ac:dyDescent="0.2">
      <c r="A58" s="98" t="s">
        <v>28</v>
      </c>
      <c r="B58" s="62"/>
      <c r="C58" s="64"/>
      <c r="D58" s="31" t="s">
        <v>25</v>
      </c>
      <c r="E58" s="32">
        <v>1</v>
      </c>
      <c r="F58" s="33"/>
      <c r="G58" s="97">
        <f t="shared" si="12"/>
        <v>0</v>
      </c>
    </row>
    <row r="59" spans="1:7" x14ac:dyDescent="0.2">
      <c r="A59" s="98" t="s">
        <v>29</v>
      </c>
      <c r="B59" s="62"/>
      <c r="C59" s="63"/>
      <c r="D59" s="31" t="s">
        <v>25</v>
      </c>
      <c r="E59" s="32">
        <v>1</v>
      </c>
      <c r="F59" s="33"/>
      <c r="G59" s="97">
        <f t="shared" si="12"/>
        <v>0</v>
      </c>
    </row>
    <row r="60" spans="1:7" x14ac:dyDescent="0.2">
      <c r="A60" s="98" t="s">
        <v>30</v>
      </c>
      <c r="B60" s="62"/>
      <c r="C60" s="63"/>
      <c r="D60" s="31" t="s">
        <v>25</v>
      </c>
      <c r="E60" s="32">
        <v>1</v>
      </c>
      <c r="F60" s="33"/>
      <c r="G60" s="97">
        <f t="shared" si="12"/>
        <v>0</v>
      </c>
    </row>
    <row r="61" spans="1:7" x14ac:dyDescent="0.2">
      <c r="A61" s="101" t="s">
        <v>31</v>
      </c>
      <c r="B61" s="65"/>
      <c r="C61" s="66" t="s">
        <v>10</v>
      </c>
      <c r="D61" s="35"/>
      <c r="E61" s="35" t="s">
        <v>17</v>
      </c>
      <c r="F61" s="36"/>
      <c r="G61" s="99">
        <f>SUM(G62:G67)</f>
        <v>0</v>
      </c>
    </row>
    <row r="62" spans="1:7" x14ac:dyDescent="0.2">
      <c r="A62" s="100" t="s">
        <v>89</v>
      </c>
      <c r="B62" s="68"/>
      <c r="C62" s="64"/>
      <c r="D62" s="37" t="s">
        <v>25</v>
      </c>
      <c r="E62" s="38">
        <v>1</v>
      </c>
      <c r="F62" s="18"/>
      <c r="G62" s="91">
        <f t="shared" ref="G62" si="14">E62*F62</f>
        <v>0</v>
      </c>
    </row>
    <row r="63" spans="1:7" ht="12" customHeight="1" x14ac:dyDescent="0.2">
      <c r="A63" s="102" t="s">
        <v>67</v>
      </c>
      <c r="C63" s="69"/>
      <c r="D63" s="37" t="s">
        <v>25</v>
      </c>
      <c r="E63" s="38">
        <v>1</v>
      </c>
      <c r="F63" s="18"/>
      <c r="G63" s="91">
        <f t="shared" ref="G63:G66" si="15">E63*F63</f>
        <v>0</v>
      </c>
    </row>
    <row r="64" spans="1:7" x14ac:dyDescent="0.2">
      <c r="A64" s="102" t="s">
        <v>32</v>
      </c>
      <c r="B64" s="67"/>
      <c r="C64" s="69"/>
      <c r="D64" s="37" t="s">
        <v>25</v>
      </c>
      <c r="E64" s="38">
        <v>1</v>
      </c>
      <c r="F64" s="18"/>
      <c r="G64" s="91">
        <f t="shared" si="15"/>
        <v>0</v>
      </c>
    </row>
    <row r="65" spans="1:16" x14ac:dyDescent="0.2">
      <c r="A65" s="100" t="s">
        <v>68</v>
      </c>
      <c r="B65" s="67"/>
      <c r="C65" s="69"/>
      <c r="D65" s="37" t="s">
        <v>25</v>
      </c>
      <c r="E65" s="38">
        <v>1</v>
      </c>
      <c r="F65" s="18"/>
      <c r="G65" s="91">
        <f t="shared" si="15"/>
        <v>0</v>
      </c>
    </row>
    <row r="66" spans="1:16" x14ac:dyDescent="0.2">
      <c r="A66" s="100" t="s">
        <v>33</v>
      </c>
      <c r="B66" s="67"/>
      <c r="C66" s="69"/>
      <c r="D66" s="37" t="s">
        <v>25</v>
      </c>
      <c r="E66" s="38">
        <v>1</v>
      </c>
      <c r="F66" s="18"/>
      <c r="G66" s="91">
        <f t="shared" si="15"/>
        <v>0</v>
      </c>
    </row>
    <row r="67" spans="1:16" x14ac:dyDescent="0.2">
      <c r="A67" s="103" t="s">
        <v>34</v>
      </c>
      <c r="B67" s="70"/>
      <c r="C67" s="71"/>
      <c r="D67" s="37" t="s">
        <v>25</v>
      </c>
      <c r="E67" s="38">
        <v>1</v>
      </c>
      <c r="F67" s="18"/>
      <c r="G67" s="97">
        <f>E67*F67</f>
        <v>0</v>
      </c>
    </row>
    <row r="68" spans="1:16" ht="12.75" thickBot="1" x14ac:dyDescent="0.25">
      <c r="A68" s="104" t="s">
        <v>70</v>
      </c>
      <c r="B68" s="105"/>
      <c r="C68" s="106" t="s">
        <v>35</v>
      </c>
      <c r="D68" s="107"/>
      <c r="E68" s="107" t="s">
        <v>17</v>
      </c>
      <c r="F68" s="108"/>
      <c r="G68" s="109">
        <f>G61+G20+G6</f>
        <v>0</v>
      </c>
    </row>
    <row r="69" spans="1:16" x14ac:dyDescent="0.2">
      <c r="A69" s="39"/>
      <c r="B69" s="39"/>
      <c r="C69" s="40"/>
      <c r="D69" s="41"/>
      <c r="E69" s="42"/>
      <c r="F69" s="43"/>
      <c r="G69" s="44"/>
    </row>
    <row r="70" spans="1:16" x14ac:dyDescent="0.2">
      <c r="A70" s="72" t="s">
        <v>36</v>
      </c>
      <c r="B70" s="72"/>
      <c r="C70" s="40"/>
      <c r="D70" s="41"/>
      <c r="E70" s="42"/>
      <c r="F70" s="43"/>
      <c r="G70" s="44"/>
    </row>
    <row r="71" spans="1:16" x14ac:dyDescent="0.2">
      <c r="A71" s="73" t="s">
        <v>37</v>
      </c>
      <c r="B71" s="73"/>
      <c r="C71" s="40"/>
      <c r="D71" s="41"/>
      <c r="E71" s="42"/>
      <c r="F71" s="43"/>
      <c r="G71" s="44"/>
    </row>
    <row r="72" spans="1:16" x14ac:dyDescent="0.2">
      <c r="A72" s="73" t="s">
        <v>38</v>
      </c>
      <c r="B72" s="73"/>
      <c r="C72" s="74"/>
      <c r="D72" s="74"/>
      <c r="E72" s="75"/>
      <c r="F72" s="76"/>
      <c r="G72" s="76"/>
    </row>
    <row r="77" spans="1:16" s="19" customForma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 s="19" customForma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s="19" customForma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 s="19" customForma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s="19" customForma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s="19" customForma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s="19" customForma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s="19" customForma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s="19" customForma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s="19" customForma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s="19" customForma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 s="19" customForma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s="19" customForma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 s="19" customForma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1:16" s="19" customForma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6" s="19" customForma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 s="19" customForma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6" s="19" customForma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1:16" s="19" customForma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6" s="19" customForma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1:16" s="19" customForma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1:16" s="19" customForma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 s="19" customForma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6" s="19" customForma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1:16" s="19" customForma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6" s="19" customForma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s="19" customForma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1:16" s="19" customForma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 s="19" customForma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 s="19" customForma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1:16" s="19" customForma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1:16" s="19" customForma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1:16" s="19" customForma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1:16" s="19" customForma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1:16" s="19" customForma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1:16" s="19" customForma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1:16" s="19" customForma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1:16" s="19" customForma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1:16" s="19" customForma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16" s="19" customForma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1:16" s="19" customForma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1:16" s="19" customForma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1:16" s="19" customForma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1:16" s="19" customForma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1:16" s="19" customForma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1:16" s="19" customForma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1:16" s="19" customForma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1:16" s="19" customForma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1:16" s="19" customForma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1:16" s="19" customForma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1:16" s="19" customForma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1:16" s="19" customForma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1:16" s="19" customForma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1:16" s="19" customForma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1:16" s="19" customForma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1:16" s="19" customForma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1:16" s="19" customForma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1:16" s="19" customForma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1:16" s="19" customForma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1:16" s="19" customForma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</sheetData>
  <sheetProtection selectLockedCells="1"/>
  <autoFilter ref="E4:E68" xr:uid="{00000000-0009-0000-0000-000000000000}"/>
  <mergeCells count="2">
    <mergeCell ref="B1:G2"/>
    <mergeCell ref="F3:G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1" fitToHeight="0" orientation="portrait" r:id="rId1"/>
  <rowBreaks count="1" manualBreakCount="1">
    <brk id="69" max="16383" man="1"/>
  </rowBreaks>
  <ignoredErrors>
    <ignoredError sqref="G10 G51 G61" formula="1"/>
    <ignoredError sqref="E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VV-DPS</vt:lpstr>
      <vt:lpstr>'VV-DPS'!Oblast_tisku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Vladimír VANĚK</cp:lastModifiedBy>
  <cp:lastPrinted>2021-07-26T13:29:27Z</cp:lastPrinted>
  <dcterms:created xsi:type="dcterms:W3CDTF">2019-08-05T15:38:35Z</dcterms:created>
  <dcterms:modified xsi:type="dcterms:W3CDTF">2021-07-28T18:12:33Z</dcterms:modified>
</cp:coreProperties>
</file>